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cc522e1ccb0b1c2/1 Lynn's Folders/aaa Matches/Current and upcoming/Spring Air 2025/Match Program/"/>
    </mc:Choice>
  </mc:AlternateContent>
  <xr:revisionPtr revIDLastSave="332" documentId="8_{E5130BF1-122B-43C2-8233-A5B42C242190}" xr6:coauthVersionLast="47" xr6:coauthVersionMax="47" xr10:uidLastSave="{45687F10-C4FF-453E-AABA-6FE7554E5366}"/>
  <bookViews>
    <workbookView xWindow="-108" yWindow="-108" windowWidth="23256" windowHeight="13176" tabRatio="839" activeTab="6" xr2:uid="{00000000-000D-0000-FFFF-FFFF00000000}"/>
  </bookViews>
  <sheets>
    <sheet name="Cover Page" sheetId="10" r:id="rId1"/>
    <sheet name="Club Registration" sheetId="4" r:id="rId2"/>
    <sheet name="Competitor Info" sheetId="8" r:id="rId3"/>
    <sheet name="Adults &amp; Non-Competitors" sheetId="6" r:id="rId4"/>
    <sheet name="Lodging &amp; Meals" sheetId="9" r:id="rId5"/>
    <sheet name="Notes and requests" sheetId="5" r:id="rId6"/>
    <sheet name="Invoice" sheetId="11" r:id="rId7"/>
    <sheet name="Ages" sheetId="3" r:id="rId8"/>
  </sheets>
  <definedNames>
    <definedName name="_xlnm.Print_Area" localSheetId="3">'Adults &amp; Non-Competitors'!$B$1:$I$31</definedName>
    <definedName name="_xlnm.Print_Area" localSheetId="5">'Notes and requests'!$A$1:$B$5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8" l="1"/>
  <c r="G43" i="8" s="1"/>
  <c r="G41" i="8"/>
  <c r="D17" i="4" s="1"/>
  <c r="D17" i="11" s="1"/>
  <c r="F17" i="11" s="1"/>
  <c r="C6" i="11"/>
  <c r="C7" i="11"/>
  <c r="C8" i="11"/>
  <c r="C9" i="11"/>
  <c r="C10" i="11"/>
  <c r="C11" i="11"/>
  <c r="C12" i="11"/>
  <c r="C5" i="11"/>
  <c r="B15" i="11" s="1"/>
  <c r="E5" i="11"/>
  <c r="D19" i="11"/>
  <c r="F19" i="11" s="1"/>
  <c r="E18" i="11"/>
  <c r="E17" i="11"/>
  <c r="G45" i="8" l="1"/>
  <c r="D23" i="4" s="1"/>
  <c r="H23" i="4" s="1"/>
  <c r="F22" i="11" s="1"/>
  <c r="H20" i="4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5" i="8"/>
  <c r="A2" i="6" l="1"/>
  <c r="B1" i="5"/>
  <c r="A5" i="8"/>
  <c r="A25" i="8" s="1"/>
  <c r="D2" i="9"/>
  <c r="L46" i="9" l="1"/>
  <c r="L47" i="9" s="1"/>
  <c r="K46" i="9"/>
  <c r="K47" i="9" s="1"/>
  <c r="J46" i="9"/>
  <c r="J47" i="9" s="1"/>
  <c r="I46" i="9"/>
  <c r="I47" i="9" s="1"/>
  <c r="H46" i="9"/>
  <c r="H47" i="9" s="1"/>
  <c r="G44" i="9"/>
  <c r="G45" i="9" s="1"/>
  <c r="F44" i="9"/>
  <c r="F45" i="9" s="1"/>
  <c r="E44" i="9"/>
  <c r="E45" i="9" s="1"/>
  <c r="D44" i="9"/>
  <c r="D45" i="9" s="1"/>
  <c r="O49" i="9" l="1"/>
  <c r="O45" i="9"/>
  <c r="H21" i="4" s="1"/>
  <c r="F20" i="11" s="1"/>
  <c r="O47" i="9"/>
  <c r="H22" i="4" s="1"/>
  <c r="F21" i="11" s="1"/>
  <c r="E30" i="6"/>
  <c r="H30" i="6"/>
  <c r="D19" i="4" s="1"/>
  <c r="B30" i="6"/>
  <c r="K31" i="6" l="1"/>
  <c r="E31" i="6"/>
  <c r="H17" i="4"/>
  <c r="D18" i="4" l="1"/>
  <c r="D18" i="11" s="1"/>
  <c r="F18" i="11" s="1"/>
  <c r="M31" i="6"/>
  <c r="H18" i="4" l="1"/>
  <c r="H25" i="4" s="1"/>
  <c r="G25" i="11" s="1"/>
  <c r="G27" i="11" s="1"/>
</calcChain>
</file>

<file path=xl/sharedStrings.xml><?xml version="1.0" encoding="utf-8"?>
<sst xmlns="http://schemas.openxmlformats.org/spreadsheetml/2006/main" count="155" uniqueCount="115">
  <si>
    <t>County/Club</t>
  </si>
  <si>
    <t>Last Name</t>
  </si>
  <si>
    <t>First Name</t>
  </si>
  <si>
    <t xml:space="preserve">Male or Female </t>
  </si>
  <si>
    <t>T-Shirt Size  (YM,AS, AM,AL, XL, or XXL)</t>
  </si>
  <si>
    <t>Date of Birth</t>
  </si>
  <si>
    <t>Jr or Sr</t>
  </si>
  <si>
    <t>Air Rifle (Sporter - Sp, Precision - Pr)</t>
  </si>
  <si>
    <t>Air Pistol Position                (BS, SS, 1ST)</t>
  </si>
  <si>
    <t>BB Match (yes - 1)</t>
  </si>
  <si>
    <t>Presentation Contest             (Junior - Jr, Senior - Sr)</t>
  </si>
  <si>
    <t>Public Speaking                (Junior - Jr, Senior - Sr)</t>
  </si>
  <si>
    <t>mm/dd/yyyy</t>
  </si>
  <si>
    <t>18+</t>
  </si>
  <si>
    <t>(Record info in this column)</t>
  </si>
  <si>
    <t>Unit (County or Club):</t>
  </si>
  <si>
    <t>Coach of Record:</t>
  </si>
  <si>
    <t xml:space="preserve">I certify that all of the competitors are proficient in the events for which they are registered with correct, completed portfolios:      </t>
  </si>
  <si>
    <t>Contact Name:</t>
  </si>
  <si>
    <t>Address:</t>
  </si>
  <si>
    <t>Please note any EMT or nurses that you have attending:</t>
  </si>
  <si>
    <t>City:</t>
  </si>
  <si>
    <t>State:</t>
  </si>
  <si>
    <t>Zip Code:</t>
  </si>
  <si>
    <t>Phone:</t>
  </si>
  <si>
    <t>E-mail:</t>
  </si>
  <si>
    <t>x</t>
  </si>
  <si>
    <t>Competitors</t>
  </si>
  <si>
    <t>Grand Total $</t>
  </si>
  <si>
    <t>We will be paying by invoice thru the local extension office or by check from a 501c(3) county entity.</t>
  </si>
  <si>
    <t xml:space="preserve">Cash </t>
  </si>
  <si>
    <t>(office use)</t>
  </si>
  <si>
    <t>ADULTS</t>
  </si>
  <si>
    <t>Children 4 and under</t>
  </si>
  <si>
    <t>Children 5 and older</t>
  </si>
  <si>
    <t>Total Adults</t>
  </si>
  <si>
    <t>Total Children 5 and older</t>
  </si>
  <si>
    <t>Total Children 4 &amp; younger</t>
  </si>
  <si>
    <t>.</t>
  </si>
  <si>
    <t># of Adults and non-competitor children 5 &amp; older</t>
  </si>
  <si>
    <t># of non-competitor children 4 &amp; younger</t>
  </si>
  <si>
    <t>Extra fee specified by Match Director</t>
  </si>
  <si>
    <t>Extra fee</t>
  </si>
  <si>
    <t>4 and under</t>
  </si>
  <si>
    <t xml:space="preserve">To:  </t>
  </si>
  <si>
    <t>Customer</t>
  </si>
  <si>
    <t>Date</t>
  </si>
  <si>
    <t>Terms</t>
  </si>
  <si>
    <t>Event</t>
  </si>
  <si>
    <t>Description</t>
  </si>
  <si>
    <t>Quantity</t>
  </si>
  <si>
    <t>Rate</t>
  </si>
  <si>
    <t>Charges</t>
  </si>
  <si>
    <t>Net 15</t>
  </si>
  <si>
    <t>Less payments received</t>
  </si>
  <si>
    <t>Invoice Total</t>
  </si>
  <si>
    <t>Net Balance Due</t>
  </si>
  <si>
    <t>Birth Year</t>
  </si>
  <si>
    <t>Age</t>
  </si>
  <si>
    <t>Unit:</t>
  </si>
  <si>
    <t xml:space="preserve">Certyfying Agent/Coordinator   Type your name here&gt;&gt;&gt;&gt;&gt;&gt;&gt; </t>
  </si>
  <si>
    <r>
      <t>Adult(s) to help with scoring and stat house (</t>
    </r>
    <r>
      <rPr>
        <sz val="11"/>
        <rFont val="Calibri"/>
        <family val="2"/>
        <scheme val="minor"/>
      </rPr>
      <t>See Fact Sheet</t>
    </r>
    <r>
      <rPr>
        <b/>
        <sz val="11"/>
        <rFont val="Calibri"/>
        <family val="2"/>
        <scheme val="minor"/>
      </rPr>
      <t>)</t>
    </r>
  </si>
  <si>
    <r>
      <t xml:space="preserve">Check #   </t>
    </r>
    <r>
      <rPr>
        <sz val="11"/>
        <rFont val="Calibri"/>
        <family val="2"/>
        <scheme val="minor"/>
      </rPr>
      <t xml:space="preserve"> (office use)</t>
    </r>
  </si>
  <si>
    <r>
      <rPr>
        <b/>
        <sz val="11"/>
        <rFont val="Calibri"/>
        <family val="2"/>
        <scheme val="minor"/>
      </rPr>
      <t>Registration Complete</t>
    </r>
    <r>
      <rPr>
        <sz val="11"/>
        <rFont val="Calibri"/>
        <family val="2"/>
        <scheme val="minor"/>
      </rPr>
      <t xml:space="preserve"> (office use)</t>
    </r>
  </si>
  <si>
    <t>No Charge</t>
  </si>
  <si>
    <t>Air Pistol (yes - 1)</t>
  </si>
  <si>
    <t>AR Silhouette (yes - 1)</t>
  </si>
  <si>
    <t>Archery-- Genesis - G</t>
  </si>
  <si>
    <t>County/Club ------------&gt;</t>
  </si>
  <si>
    <t xml:space="preserve">Lodging </t>
  </si>
  <si>
    <t>Meals</t>
  </si>
  <si>
    <t>Day Use Fee</t>
  </si>
  <si>
    <t>M or  F</t>
  </si>
  <si>
    <t>Breakfast</t>
  </si>
  <si>
    <t>Lunch</t>
  </si>
  <si>
    <t>Dinner</t>
  </si>
  <si>
    <t>Lodgestyle</t>
  </si>
  <si>
    <t>Hotelstyle</t>
  </si>
  <si>
    <t>NAME</t>
  </si>
  <si>
    <t>Ex:  John Duck</t>
  </si>
  <si>
    <t>M</t>
  </si>
  <si>
    <t>Ex:  Joe Doe &amp; "Family"</t>
  </si>
  <si>
    <t xml:space="preserve">       Mae Doe</t>
  </si>
  <si>
    <t>F</t>
  </si>
  <si>
    <t xml:space="preserve">       Mike Doe</t>
  </si>
  <si>
    <t xml:space="preserve">       Deer Doe</t>
  </si>
  <si>
    <t>Total Lodging #</t>
  </si>
  <si>
    <t>Total Lodging Fee</t>
  </si>
  <si>
    <t>Total  Meal  #</t>
  </si>
  <si>
    <t>Total Meal Fee</t>
  </si>
  <si>
    <t>Total Day Use #</t>
  </si>
  <si>
    <t>Total Day Use Fee</t>
  </si>
  <si>
    <t>Lodging</t>
  </si>
  <si>
    <t>From Lodging &amp; Meals Page</t>
  </si>
  <si>
    <t># of 4H Competitors Entry Fee</t>
  </si>
  <si>
    <t>Scoresheets, medal, trophies will not be mailed</t>
  </si>
  <si>
    <t>AP Silhouette
(Supp, Stand)</t>
  </si>
  <si>
    <t>Enter all contestants and others needing lodging and/or meals</t>
  </si>
  <si>
    <t>2025 Virginia 4H "Spring  Air" State BB/AR/AP Championship, March 15-16, Skelton 4-H Center</t>
  </si>
  <si>
    <t>Archery-- Traditional - T</t>
  </si>
  <si>
    <r>
      <t xml:space="preserve">Archery-- </t>
    </r>
    <r>
      <rPr>
        <sz val="8"/>
        <rFont val="Arial"/>
        <family val="2"/>
      </rPr>
      <t xml:space="preserve">Compound </t>
    </r>
    <r>
      <rPr>
        <sz val="10"/>
        <rFont val="Arial"/>
        <family val="2"/>
      </rPr>
      <t>-C</t>
    </r>
  </si>
  <si>
    <t># of people</t>
  </si>
  <si>
    <t>Total</t>
  </si>
  <si>
    <t>Spring Air 2025</t>
  </si>
  <si>
    <t># of Competitors</t>
  </si>
  <si>
    <t>Lodging on Skelton  (yes - 1)</t>
  </si>
  <si>
    <t># of Competitors paying day use fee</t>
  </si>
  <si>
    <t># of Competitors Lodging on Skelton</t>
  </si>
  <si>
    <t>Competitors that are not lodging on Skelton</t>
  </si>
  <si>
    <t>Invoice to county       or  pay by check--&gt;</t>
  </si>
  <si>
    <t>Competitors day use</t>
  </si>
  <si>
    <t># of Adults and non-competitor children 5 &amp; older day use fee</t>
  </si>
  <si>
    <t># of Adults and non-competitor children 5 &amp; older that are not lodging on Skelton</t>
  </si>
  <si>
    <t>Non-Competitors day use fee</t>
  </si>
  <si>
    <t xml:space="preserve">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</si>
</sst>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@"/>
    <numFmt numFmtId="165" formatCode="_([$$-409]* #,##0.00_);_([$$-409]* \(#,##0.00\);_([$$-409]* &quot;-&quot;??_);_(@_)"/>
    <numFmt numFmtId="166" formatCode="&quot;$&quot;#,##0.00"/>
    <numFmt numFmtId="167" formatCode="m/d;@"/>
  </numFmts>
  <fonts count="3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ntiqua-Caps"/>
    </font>
    <font>
      <b/>
      <sz val="12"/>
      <color indexed="6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2"/>
      <name val="Arial"/>
      <family val="2"/>
    </font>
    <font>
      <b/>
      <sz val="12"/>
      <name val="Antigone-Caps"/>
    </font>
    <font>
      <b/>
      <sz val="10"/>
      <name val="Antigone-Caps"/>
    </font>
    <font>
      <sz val="9"/>
      <name val="Arial"/>
      <family val="2"/>
    </font>
    <font>
      <sz val="10"/>
      <name val="Antigone-Caps"/>
    </font>
    <font>
      <sz val="12"/>
      <color rgb="FFC0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2"/>
      <name val="Antigone-Caps"/>
    </font>
    <font>
      <sz val="12"/>
      <color theme="10"/>
      <name val="Arial"/>
      <family val="2"/>
    </font>
    <font>
      <sz val="12"/>
      <color theme="1"/>
      <name val="Times New Roman"/>
      <family val="1"/>
    </font>
    <font>
      <b/>
      <sz val="9"/>
      <name val="Calibri"/>
      <family val="2"/>
      <scheme val="minor"/>
    </font>
    <font>
      <sz val="11.5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0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12" borderId="4" xfId="0" applyFont="1" applyFill="1" applyBorder="1"/>
    <xf numFmtId="0" fontId="0" fillId="13" borderId="4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0" fontId="10" fillId="0" borderId="19" xfId="0" applyFon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14" borderId="4" xfId="0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3" fillId="0" borderId="0" xfId="0" applyFont="1"/>
    <xf numFmtId="0" fontId="0" fillId="14" borderId="4" xfId="0" applyFill="1" applyBorder="1" applyProtection="1">
      <protection locked="0"/>
    </xf>
    <xf numFmtId="0" fontId="0" fillId="4" borderId="0" xfId="0" applyFill="1" applyProtection="1">
      <protection locked="0"/>
    </xf>
    <xf numFmtId="0" fontId="10" fillId="12" borderId="4" xfId="0" applyFont="1" applyFill="1" applyBorder="1" applyProtection="1">
      <protection locked="0"/>
    </xf>
    <xf numFmtId="0" fontId="10" fillId="12" borderId="4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13" borderId="4" xfId="0" applyFill="1" applyBorder="1" applyProtection="1">
      <protection locked="0"/>
    </xf>
    <xf numFmtId="0" fontId="0" fillId="13" borderId="4" xfId="0" applyFill="1" applyBorder="1" applyAlignment="1" applyProtection="1">
      <alignment horizontal="center"/>
      <protection locked="0"/>
    </xf>
    <xf numFmtId="0" fontId="0" fillId="14" borderId="2" xfId="0" applyFill="1" applyBorder="1" applyProtection="1">
      <protection locked="0"/>
    </xf>
    <xf numFmtId="0" fontId="10" fillId="12" borderId="2" xfId="0" applyFont="1" applyFill="1" applyBorder="1" applyProtection="1">
      <protection locked="0"/>
    </xf>
    <xf numFmtId="0" fontId="10" fillId="12" borderId="2" xfId="0" applyFont="1" applyFill="1" applyBorder="1" applyAlignment="1" applyProtection="1">
      <alignment horizontal="center"/>
      <protection locked="0"/>
    </xf>
    <xf numFmtId="0" fontId="0" fillId="13" borderId="2" xfId="0" applyFill="1" applyBorder="1" applyProtection="1">
      <protection locked="0"/>
    </xf>
    <xf numFmtId="0" fontId="0" fillId="13" borderId="2" xfId="0" applyFill="1" applyBorder="1" applyAlignment="1" applyProtection="1">
      <alignment horizontal="center"/>
      <protection locked="0"/>
    </xf>
    <xf numFmtId="0" fontId="14" fillId="0" borderId="0" xfId="0" applyFont="1"/>
    <xf numFmtId="0" fontId="15" fillId="16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5" fillId="16" borderId="1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3" fillId="0" borderId="2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0" fillId="15" borderId="13" xfId="0" applyFont="1" applyFill="1" applyBorder="1" applyProtection="1">
      <protection locked="0"/>
    </xf>
    <xf numFmtId="49" fontId="10" fillId="15" borderId="14" xfId="0" applyNumberFormat="1" applyFont="1" applyFill="1" applyBorder="1" applyProtection="1">
      <protection locked="0"/>
    </xf>
    <xf numFmtId="49" fontId="10" fillId="15" borderId="15" xfId="0" applyNumberFormat="1" applyFont="1" applyFill="1" applyBorder="1" applyProtection="1">
      <protection locked="0"/>
    </xf>
    <xf numFmtId="0" fontId="16" fillId="3" borderId="2" xfId="0" applyFont="1" applyFill="1" applyBorder="1" applyAlignment="1">
      <alignment horizontal="right"/>
    </xf>
    <xf numFmtId="0" fontId="10" fillId="0" borderId="7" xfId="0" applyFont="1" applyBorder="1" applyProtection="1">
      <protection locked="0"/>
    </xf>
    <xf numFmtId="0" fontId="16" fillId="3" borderId="9" xfId="0" applyFont="1" applyFill="1" applyBorder="1" applyAlignment="1">
      <alignment horizontal="right" vertical="top" wrapText="1"/>
    </xf>
    <xf numFmtId="0" fontId="16" fillId="0" borderId="4" xfId="0" applyFont="1" applyBorder="1" applyAlignment="1" applyProtection="1">
      <alignment horizontal="left" vertical="top"/>
      <protection locked="0"/>
    </xf>
    <xf numFmtId="0" fontId="16" fillId="3" borderId="9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right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8" fillId="0" borderId="2" xfId="2" applyFont="1" applyBorder="1" applyAlignment="1" applyProtection="1">
      <alignment horizontal="left"/>
      <protection locked="0"/>
    </xf>
    <xf numFmtId="0" fontId="16" fillId="3" borderId="2" xfId="0" applyFont="1" applyFill="1" applyBorder="1" applyAlignment="1">
      <alignment horizontal="right" wrapText="1"/>
    </xf>
    <xf numFmtId="0" fontId="16" fillId="3" borderId="13" xfId="0" applyFont="1" applyFill="1" applyBorder="1" applyAlignment="1">
      <alignment horizontal="right" wrapText="1"/>
    </xf>
    <xf numFmtId="0" fontId="16" fillId="4" borderId="4" xfId="0" applyFont="1" applyFill="1" applyBorder="1" applyProtection="1">
      <protection locked="0"/>
    </xf>
    <xf numFmtId="0" fontId="16" fillId="3" borderId="15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right"/>
    </xf>
    <xf numFmtId="49" fontId="10" fillId="4" borderId="14" xfId="0" applyNumberFormat="1" applyFont="1" applyFill="1" applyBorder="1" applyProtection="1">
      <protection locked="0"/>
    </xf>
    <xf numFmtId="0" fontId="16" fillId="10" borderId="7" xfId="0" applyFont="1" applyFill="1" applyBorder="1" applyProtection="1">
      <protection locked="0"/>
    </xf>
    <xf numFmtId="0" fontId="0" fillId="0" borderId="19" xfId="0" applyBorder="1" applyAlignment="1">
      <alignment horizontal="center" wrapText="1"/>
    </xf>
    <xf numFmtId="0" fontId="3" fillId="0" borderId="2" xfId="0" applyFont="1" applyBorder="1"/>
    <xf numFmtId="0" fontId="8" fillId="0" borderId="4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/>
    </xf>
    <xf numFmtId="0" fontId="3" fillId="3" borderId="22" xfId="0" applyFont="1" applyFill="1" applyBorder="1"/>
    <xf numFmtId="0" fontId="3" fillId="3" borderId="23" xfId="0" applyFont="1" applyFill="1" applyBorder="1"/>
    <xf numFmtId="0" fontId="17" fillId="3" borderId="24" xfId="0" applyFont="1" applyFill="1" applyBorder="1" applyAlignment="1">
      <alignment horizontal="left"/>
    </xf>
    <xf numFmtId="0" fontId="10" fillId="3" borderId="0" xfId="0" applyFont="1" applyFill="1"/>
    <xf numFmtId="0" fontId="10" fillId="3" borderId="25" xfId="0" applyFont="1" applyFill="1" applyBorder="1"/>
    <xf numFmtId="0" fontId="17" fillId="3" borderId="33" xfId="0" applyFont="1" applyFill="1" applyBorder="1" applyAlignment="1">
      <alignment horizontal="left"/>
    </xf>
    <xf numFmtId="0" fontId="10" fillId="3" borderId="0" xfId="0" applyFont="1" applyFill="1" applyProtection="1">
      <protection locked="0"/>
    </xf>
    <xf numFmtId="0" fontId="17" fillId="3" borderId="35" xfId="0" applyFont="1" applyFill="1" applyBorder="1" applyAlignment="1">
      <alignment horizontal="left" vertical="top"/>
    </xf>
    <xf numFmtId="0" fontId="10" fillId="3" borderId="25" xfId="0" applyFont="1" applyFill="1" applyBorder="1" applyAlignment="1">
      <alignment wrapText="1"/>
    </xf>
    <xf numFmtId="0" fontId="17" fillId="3" borderId="36" xfId="0" applyFont="1" applyFill="1" applyBorder="1" applyAlignment="1">
      <alignment horizontal="left" vertical="top"/>
    </xf>
    <xf numFmtId="0" fontId="10" fillId="3" borderId="0" xfId="0" applyFont="1" applyFill="1" applyAlignment="1">
      <alignment wrapText="1"/>
    </xf>
    <xf numFmtId="0" fontId="17" fillId="3" borderId="33" xfId="0" applyFont="1" applyFill="1" applyBorder="1" applyAlignment="1">
      <alignment horizontal="left" vertical="top"/>
    </xf>
    <xf numFmtId="0" fontId="17" fillId="3" borderId="32" xfId="0" applyFont="1" applyFill="1" applyBorder="1" applyAlignment="1">
      <alignment horizontal="left" vertical="top"/>
    </xf>
    <xf numFmtId="0" fontId="10" fillId="3" borderId="0" xfId="0" applyFont="1" applyFill="1" applyAlignment="1" applyProtection="1">
      <alignment wrapText="1"/>
      <protection locked="0"/>
    </xf>
    <xf numFmtId="166" fontId="0" fillId="4" borderId="37" xfId="0" applyNumberFormat="1" applyFill="1" applyBorder="1"/>
    <xf numFmtId="0" fontId="16" fillId="7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10" fillId="7" borderId="0" xfId="0" applyFont="1" applyFill="1" applyAlignment="1">
      <alignment horizontal="right"/>
    </xf>
    <xf numFmtId="0" fontId="10" fillId="4" borderId="0" xfId="0" applyFont="1" applyFill="1"/>
    <xf numFmtId="0" fontId="10" fillId="4" borderId="25" xfId="0" applyFont="1" applyFill="1" applyBorder="1"/>
    <xf numFmtId="0" fontId="0" fillId="4" borderId="25" xfId="0" applyFill="1" applyBorder="1"/>
    <xf numFmtId="0" fontId="0" fillId="4" borderId="30" xfId="0" applyFill="1" applyBorder="1"/>
    <xf numFmtId="0" fontId="0" fillId="4" borderId="31" xfId="0" applyFill="1" applyBorder="1"/>
    <xf numFmtId="0" fontId="17" fillId="3" borderId="35" xfId="0" applyFont="1" applyFill="1" applyBorder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4" xfId="0" applyFont="1" applyBorder="1" applyAlignment="1" applyProtection="1">
      <alignment horizontal="right" vertical="center" wrapText="1"/>
      <protection locked="0"/>
    </xf>
    <xf numFmtId="0" fontId="8" fillId="17" borderId="4" xfId="0" applyFont="1" applyFill="1" applyBorder="1" applyAlignment="1" applyProtection="1">
      <alignment horizontal="left" vertical="top" wrapText="1"/>
      <protection locked="0"/>
    </xf>
    <xf numFmtId="44" fontId="16" fillId="8" borderId="2" xfId="0" applyNumberFormat="1" applyFont="1" applyFill="1" applyBorder="1"/>
    <xf numFmtId="49" fontId="10" fillId="15" borderId="8" xfId="0" applyNumberFormat="1" applyFont="1" applyFill="1" applyBorder="1" applyProtection="1">
      <protection locked="0"/>
    </xf>
    <xf numFmtId="0" fontId="10" fillId="18" borderId="4" xfId="0" applyFont="1" applyFill="1" applyBorder="1"/>
    <xf numFmtId="0" fontId="3" fillId="3" borderId="4" xfId="0" applyFont="1" applyFill="1" applyBorder="1"/>
    <xf numFmtId="0" fontId="3" fillId="0" borderId="4" xfId="0" applyFont="1" applyBorder="1"/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0" borderId="4" xfId="0" applyBorder="1" applyAlignment="1">
      <alignment wrapText="1"/>
    </xf>
    <xf numFmtId="1" fontId="4" fillId="3" borderId="15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Protection="1">
      <protection locked="0"/>
    </xf>
    <xf numFmtId="49" fontId="4" fillId="0" borderId="4" xfId="0" applyNumberFormat="1" applyFont="1" applyBorder="1" applyProtection="1">
      <protection locked="0"/>
    </xf>
    <xf numFmtId="1" fontId="4" fillId="0" borderId="4" xfId="0" applyNumberFormat="1" applyFont="1" applyBorder="1" applyAlignment="1" applyProtection="1">
      <alignment horizontal="left"/>
      <protection locked="0"/>
    </xf>
    <xf numFmtId="49" fontId="0" fillId="0" borderId="4" xfId="0" applyNumberFormat="1" applyBorder="1"/>
    <xf numFmtId="0" fontId="8" fillId="3" borderId="0" xfId="0" applyFont="1" applyFill="1"/>
    <xf numFmtId="0" fontId="21" fillId="3" borderId="9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8" fillId="4" borderId="0" xfId="0" applyFont="1" applyFill="1"/>
    <xf numFmtId="0" fontId="8" fillId="0" borderId="0" xfId="0" applyFont="1"/>
    <xf numFmtId="0" fontId="22" fillId="3" borderId="42" xfId="0" applyFont="1" applyFill="1" applyBorder="1"/>
    <xf numFmtId="167" fontId="8" fillId="3" borderId="42" xfId="0" applyNumberFormat="1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167" fontId="8" fillId="3" borderId="0" xfId="0" applyNumberFormat="1" applyFont="1" applyFill="1" applyAlignment="1">
      <alignment horizontal="left"/>
    </xf>
    <xf numFmtId="167" fontId="8" fillId="4" borderId="0" xfId="0" applyNumberFormat="1" applyFont="1" applyFill="1" applyAlignment="1">
      <alignment horizontal="left"/>
    </xf>
    <xf numFmtId="167" fontId="8" fillId="0" borderId="0" xfId="0" applyNumberFormat="1" applyFont="1" applyAlignment="1">
      <alignment horizontal="left"/>
    </xf>
    <xf numFmtId="0" fontId="8" fillId="3" borderId="0" xfId="0" applyFont="1" applyFill="1" applyAlignment="1">
      <alignment horizontal="left"/>
    </xf>
    <xf numFmtId="0" fontId="21" fillId="3" borderId="4" xfId="0" applyFont="1" applyFill="1" applyBorder="1" applyAlignment="1">
      <alignment horizontal="left"/>
    </xf>
    <xf numFmtId="166" fontId="26" fillId="3" borderId="42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27" fillId="3" borderId="4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3" fillId="3" borderId="4" xfId="0" applyFont="1" applyFill="1" applyBorder="1" applyAlignment="1">
      <alignment horizontal="left"/>
    </xf>
    <xf numFmtId="0" fontId="4" fillId="3" borderId="0" xfId="0" applyFont="1" applyFill="1"/>
    <xf numFmtId="0" fontId="4" fillId="4" borderId="0" xfId="0" applyFont="1" applyFill="1"/>
    <xf numFmtId="0" fontId="4" fillId="0" borderId="0" xfId="0" applyFont="1"/>
    <xf numFmtId="166" fontId="4" fillId="0" borderId="0" xfId="0" applyNumberFormat="1" applyFont="1"/>
    <xf numFmtId="1" fontId="4" fillId="20" borderId="4" xfId="0" applyNumberFormat="1" applyFont="1" applyFill="1" applyBorder="1"/>
    <xf numFmtId="1" fontId="4" fillId="21" borderId="12" xfId="0" applyNumberFormat="1" applyFont="1" applyFill="1" applyBorder="1"/>
    <xf numFmtId="0" fontId="0" fillId="20" borderId="15" xfId="0" applyFill="1" applyBorder="1"/>
    <xf numFmtId="0" fontId="4" fillId="20" borderId="4" xfId="0" applyFont="1" applyFill="1" applyBorder="1"/>
    <xf numFmtId="0" fontId="4" fillId="20" borderId="16" xfId="0" applyFont="1" applyFill="1" applyBorder="1" applyAlignment="1">
      <alignment horizontal="right"/>
    </xf>
    <xf numFmtId="0" fontId="25" fillId="20" borderId="8" xfId="0" applyFont="1" applyFill="1" applyBorder="1" applyAlignment="1">
      <alignment horizontal="right"/>
    </xf>
    <xf numFmtId="166" fontId="4" fillId="20" borderId="4" xfId="0" applyNumberFormat="1" applyFont="1" applyFill="1" applyBorder="1"/>
    <xf numFmtId="166" fontId="4" fillId="21" borderId="0" xfId="0" applyNumberFormat="1" applyFont="1" applyFill="1" applyAlignment="1">
      <alignment horizontal="right"/>
    </xf>
    <xf numFmtId="1" fontId="4" fillId="21" borderId="0" xfId="0" applyNumberFormat="1" applyFont="1" applyFill="1"/>
    <xf numFmtId="1" fontId="4" fillId="22" borderId="4" xfId="0" applyNumberFormat="1" applyFont="1" applyFill="1" applyBorder="1"/>
    <xf numFmtId="1" fontId="4" fillId="22" borderId="13" xfId="0" applyNumberFormat="1" applyFont="1" applyFill="1" applyBorder="1"/>
    <xf numFmtId="0" fontId="0" fillId="22" borderId="16" xfId="0" applyFill="1" applyBorder="1" applyAlignment="1">
      <alignment horizontal="right"/>
    </xf>
    <xf numFmtId="0" fontId="25" fillId="22" borderId="8" xfId="0" applyFont="1" applyFill="1" applyBorder="1" applyAlignment="1">
      <alignment horizontal="right"/>
    </xf>
    <xf numFmtId="1" fontId="4" fillId="21" borderId="9" xfId="0" applyNumberFormat="1" applyFont="1" applyFill="1" applyBorder="1"/>
    <xf numFmtId="1" fontId="4" fillId="21" borderId="8" xfId="0" applyNumberFormat="1" applyFont="1" applyFill="1" applyBorder="1"/>
    <xf numFmtId="166" fontId="4" fillId="22" borderId="4" xfId="0" applyNumberFormat="1" applyFont="1" applyFill="1" applyBorder="1"/>
    <xf numFmtId="166" fontId="4" fillId="22" borderId="13" xfId="0" applyNumberFormat="1" applyFont="1" applyFill="1" applyBorder="1"/>
    <xf numFmtId="166" fontId="4" fillId="21" borderId="12" xfId="0" applyNumberFormat="1" applyFont="1" applyFill="1" applyBorder="1"/>
    <xf numFmtId="166" fontId="4" fillId="21" borderId="3" xfId="0" applyNumberFormat="1" applyFont="1" applyFill="1" applyBorder="1"/>
    <xf numFmtId="0" fontId="0" fillId="7" borderId="16" xfId="0" applyFill="1" applyBorder="1" applyAlignment="1">
      <alignment horizontal="right"/>
    </xf>
    <xf numFmtId="0" fontId="25" fillId="7" borderId="9" xfId="0" applyFont="1" applyFill="1" applyBorder="1" applyAlignment="1">
      <alignment horizontal="right"/>
    </xf>
    <xf numFmtId="166" fontId="4" fillId="21" borderId="9" xfId="0" applyNumberFormat="1" applyFont="1" applyFill="1" applyBorder="1"/>
    <xf numFmtId="166" fontId="4" fillId="21" borderId="8" xfId="0" applyNumberFormat="1" applyFont="1" applyFill="1" applyBorder="1"/>
    <xf numFmtId="0" fontId="29" fillId="0" borderId="0" xfId="0" applyFont="1"/>
    <xf numFmtId="0" fontId="0" fillId="14" borderId="4" xfId="0" applyFill="1" applyBorder="1" applyAlignment="1">
      <alignment horizontal="left" vertical="center"/>
    </xf>
    <xf numFmtId="0" fontId="0" fillId="14" borderId="4" xfId="0" applyFill="1" applyBorder="1" applyAlignment="1" applyProtection="1">
      <alignment horizontal="left" vertical="center"/>
      <protection locked="0"/>
    </xf>
    <xf numFmtId="0" fontId="0" fillId="14" borderId="2" xfId="0" applyFill="1" applyBorder="1" applyAlignment="1" applyProtection="1">
      <alignment horizontal="left" vertical="center"/>
      <protection locked="0"/>
    </xf>
    <xf numFmtId="0" fontId="10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4" fillId="21" borderId="6" xfId="0" applyNumberFormat="1" applyFont="1" applyFill="1" applyBorder="1"/>
    <xf numFmtId="0" fontId="17" fillId="3" borderId="35" xfId="0" applyFont="1" applyFill="1" applyBorder="1" applyAlignment="1">
      <alignment horizontal="left"/>
    </xf>
    <xf numFmtId="165" fontId="10" fillId="23" borderId="4" xfId="0" applyNumberFormat="1" applyFont="1" applyFill="1" applyBorder="1"/>
    <xf numFmtId="0" fontId="10" fillId="3" borderId="37" xfId="0" applyFont="1" applyFill="1" applyBorder="1"/>
    <xf numFmtId="0" fontId="16" fillId="3" borderId="16" xfId="0" applyFont="1" applyFill="1" applyBorder="1" applyAlignment="1">
      <alignment horizontal="right"/>
    </xf>
    <xf numFmtId="0" fontId="10" fillId="4" borderId="4" xfId="0" applyFont="1" applyFill="1" applyBorder="1" applyAlignment="1" applyProtection="1">
      <alignment wrapText="1"/>
      <protection locked="0"/>
    </xf>
    <xf numFmtId="0" fontId="16" fillId="4" borderId="5" xfId="0" applyFont="1" applyFill="1" applyBorder="1" applyAlignment="1" applyProtection="1">
      <alignment horizontal="center"/>
      <protection locked="0"/>
    </xf>
    <xf numFmtId="44" fontId="16" fillId="23" borderId="13" xfId="0" applyNumberFormat="1" applyFont="1" applyFill="1" applyBorder="1" applyAlignment="1" applyProtection="1">
      <alignment horizontal="right"/>
      <protection locked="0"/>
    </xf>
    <xf numFmtId="44" fontId="16" fillId="23" borderId="4" xfId="0" applyNumberFormat="1" applyFont="1" applyFill="1" applyBorder="1" applyProtection="1">
      <protection locked="0"/>
    </xf>
    <xf numFmtId="0" fontId="17" fillId="3" borderId="35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6" fillId="3" borderId="11" xfId="0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6" fillId="4" borderId="4" xfId="0" applyFont="1" applyFill="1" applyBorder="1" applyAlignment="1">
      <alignment horizontal="right"/>
    </xf>
    <xf numFmtId="0" fontId="16" fillId="4" borderId="4" xfId="0" applyFont="1" applyFill="1" applyBorder="1" applyAlignment="1">
      <alignment horizontal="right" wrapText="1"/>
    </xf>
    <xf numFmtId="0" fontId="16" fillId="4" borderId="12" xfId="0" applyFont="1" applyFill="1" applyBorder="1"/>
    <xf numFmtId="0" fontId="16" fillId="3" borderId="14" xfId="0" applyFont="1" applyFill="1" applyBorder="1"/>
    <xf numFmtId="6" fontId="19" fillId="3" borderId="15" xfId="0" applyNumberFormat="1" applyFont="1" applyFill="1" applyBorder="1" applyAlignment="1">
      <alignment horizontal="left"/>
    </xf>
    <xf numFmtId="6" fontId="20" fillId="3" borderId="15" xfId="0" applyNumberFormat="1" applyFont="1" applyFill="1" applyBorder="1" applyAlignment="1">
      <alignment horizontal="left"/>
    </xf>
    <xf numFmtId="0" fontId="16" fillId="4" borderId="13" xfId="0" applyFont="1" applyFill="1" applyBorder="1"/>
    <xf numFmtId="0" fontId="16" fillId="4" borderId="15" xfId="0" applyFont="1" applyFill="1" applyBorder="1"/>
    <xf numFmtId="0" fontId="16" fillId="3" borderId="12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10" fillId="10" borderId="7" xfId="0" applyFont="1" applyFill="1" applyBorder="1" applyProtection="1">
      <protection locked="0"/>
    </xf>
    <xf numFmtId="0" fontId="16" fillId="11" borderId="4" xfId="0" applyFont="1" applyFill="1" applyBorder="1" applyProtection="1">
      <protection locked="0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" fontId="24" fillId="0" borderId="4" xfId="0" applyNumberFormat="1" applyFont="1" applyBorder="1" applyAlignment="1" applyProtection="1">
      <alignment horizontal="center" wrapText="1"/>
      <protection locked="0"/>
    </xf>
    <xf numFmtId="164" fontId="4" fillId="4" borderId="7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/>
    </xf>
    <xf numFmtId="166" fontId="26" fillId="3" borderId="47" xfId="0" applyNumberFormat="1" applyFont="1" applyFill="1" applyBorder="1" applyAlignment="1">
      <alignment horizontal="center"/>
    </xf>
    <xf numFmtId="0" fontId="4" fillId="0" borderId="4" xfId="0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44" fontId="10" fillId="23" borderId="13" xfId="1" applyNumberFormat="1" applyFon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166" fontId="4" fillId="0" borderId="4" xfId="0" applyNumberFormat="1" applyFont="1" applyBorder="1"/>
    <xf numFmtId="166" fontId="0" fillId="0" borderId="15" xfId="0" applyNumberFormat="1" applyBorder="1"/>
    <xf numFmtId="166" fontId="0" fillId="0" borderId="13" xfId="0" applyNumberFormat="1" applyBorder="1"/>
    <xf numFmtId="0" fontId="10" fillId="3" borderId="0" xfId="0" applyFont="1" applyFill="1" applyAlignment="1">
      <alignment wrapText="1"/>
    </xf>
    <xf numFmtId="0" fontId="10" fillId="5" borderId="13" xfId="0" applyFont="1" applyFill="1" applyBorder="1" applyAlignment="1" applyProtection="1">
      <alignment horizontal="left" vertical="center"/>
      <protection locked="0"/>
    </xf>
    <xf numFmtId="0" fontId="10" fillId="5" borderId="14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left" vertical="center"/>
      <protection locked="0"/>
    </xf>
    <xf numFmtId="0" fontId="10" fillId="5" borderId="38" xfId="0" applyFont="1" applyFill="1" applyBorder="1" applyAlignment="1" applyProtection="1">
      <alignment horizontal="left" vertical="center"/>
      <protection locked="0"/>
    </xf>
    <xf numFmtId="0" fontId="10" fillId="5" borderId="39" xfId="0" applyFont="1" applyFill="1" applyBorder="1" applyAlignment="1" applyProtection="1">
      <alignment horizontal="left" vertical="center"/>
      <protection locked="0"/>
    </xf>
    <xf numFmtId="0" fontId="10" fillId="5" borderId="40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10" fillId="7" borderId="10" xfId="0" applyFont="1" applyFill="1" applyBorder="1" applyProtection="1">
      <protection locked="0"/>
    </xf>
    <xf numFmtId="0" fontId="16" fillId="7" borderId="0" xfId="0" applyFont="1" applyFill="1" applyProtection="1">
      <protection locked="0"/>
    </xf>
    <xf numFmtId="0" fontId="16" fillId="4" borderId="14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166" fontId="16" fillId="4" borderId="14" xfId="0" applyNumberFormat="1" applyFont="1" applyFill="1" applyBorder="1" applyAlignment="1">
      <alignment horizontal="right" wrapText="1"/>
    </xf>
    <xf numFmtId="166" fontId="16" fillId="4" borderId="15" xfId="0" applyNumberFormat="1" applyFont="1" applyFill="1" applyBorder="1" applyAlignment="1">
      <alignment horizontal="right" wrapText="1"/>
    </xf>
    <xf numFmtId="0" fontId="17" fillId="3" borderId="35" xfId="0" applyFont="1" applyFill="1" applyBorder="1" applyAlignment="1">
      <alignment horizontal="left" vertical="top"/>
    </xf>
    <xf numFmtId="0" fontId="17" fillId="3" borderId="36" xfId="0" applyFont="1" applyFill="1" applyBorder="1" applyAlignment="1">
      <alignment horizontal="left" vertical="top"/>
    </xf>
    <xf numFmtId="0" fontId="16" fillId="9" borderId="11" xfId="0" applyFont="1" applyFill="1" applyBorder="1" applyAlignment="1">
      <alignment horizontal="center" wrapText="1"/>
    </xf>
    <xf numFmtId="0" fontId="16" fillId="9" borderId="12" xfId="0" applyFont="1" applyFill="1" applyBorder="1" applyAlignment="1">
      <alignment horizontal="center" wrapText="1"/>
    </xf>
    <xf numFmtId="0" fontId="16" fillId="9" borderId="3" xfId="0" applyFont="1" applyFill="1" applyBorder="1" applyAlignment="1">
      <alignment horizontal="center" wrapText="1"/>
    </xf>
    <xf numFmtId="0" fontId="16" fillId="9" borderId="16" xfId="0" applyFont="1" applyFill="1" applyBorder="1" applyAlignment="1">
      <alignment horizontal="center" wrapText="1"/>
    </xf>
    <xf numFmtId="0" fontId="16" fillId="9" borderId="9" xfId="0" applyFont="1" applyFill="1" applyBorder="1" applyAlignment="1">
      <alignment horizontal="center" wrapText="1"/>
    </xf>
    <xf numFmtId="0" fontId="16" fillId="9" borderId="8" xfId="0" applyFont="1" applyFill="1" applyBorder="1" applyAlignment="1">
      <alignment horizontal="center" wrapText="1"/>
    </xf>
    <xf numFmtId="0" fontId="16" fillId="9" borderId="2" xfId="0" applyFont="1" applyFill="1" applyBorder="1" applyAlignment="1">
      <alignment horizontal="right" wrapText="1"/>
    </xf>
    <xf numFmtId="0" fontId="16" fillId="9" borderId="7" xfId="0" applyFont="1" applyFill="1" applyBorder="1" applyAlignment="1">
      <alignment horizontal="right" wrapText="1"/>
    </xf>
    <xf numFmtId="0" fontId="16" fillId="7" borderId="11" xfId="0" applyFont="1" applyFill="1" applyBorder="1" applyAlignment="1" applyProtection="1">
      <alignment horizontal="right"/>
      <protection locked="0"/>
    </xf>
    <xf numFmtId="0" fontId="16" fillId="7" borderId="3" xfId="0" applyFont="1" applyFill="1" applyBorder="1" applyAlignment="1" applyProtection="1">
      <alignment horizontal="right"/>
      <protection locked="0"/>
    </xf>
    <xf numFmtId="0" fontId="16" fillId="3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3" xfId="0" applyBorder="1"/>
    <xf numFmtId="0" fontId="30" fillId="19" borderId="41" xfId="2" quotePrefix="1" applyFont="1" applyFill="1" applyBorder="1" applyAlignment="1" applyProtection="1">
      <alignment horizontal="center" vertical="center" textRotation="90" shrinkToFit="1"/>
    </xf>
    <xf numFmtId="0" fontId="4" fillId="3" borderId="2" xfId="0" applyFont="1" applyFill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3" borderId="2" xfId="0" applyFill="1" applyBorder="1" applyAlignment="1">
      <alignment textRotation="90" wrapText="1"/>
    </xf>
    <xf numFmtId="0" fontId="0" fillId="0" borderId="5" xfId="0" applyBorder="1" applyAlignment="1">
      <alignment textRotation="90"/>
    </xf>
    <xf numFmtId="0" fontId="0" fillId="0" borderId="7" xfId="0" applyBorder="1" applyAlignment="1">
      <alignment textRotation="90"/>
    </xf>
    <xf numFmtId="14" fontId="4" fillId="3" borderId="2" xfId="0" applyNumberFormat="1" applyFont="1" applyFill="1" applyBorder="1" applyAlignment="1">
      <alignment horizontal="center" wrapText="1"/>
    </xf>
    <xf numFmtId="14" fontId="4" fillId="3" borderId="5" xfId="0" applyNumberFormat="1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textRotation="90"/>
    </xf>
    <xf numFmtId="164" fontId="4" fillId="4" borderId="5" xfId="0" applyNumberFormat="1" applyFont="1" applyFill="1" applyBorder="1" applyAlignment="1">
      <alignment horizontal="center" textRotation="90"/>
    </xf>
    <xf numFmtId="164" fontId="4" fillId="4" borderId="7" xfId="0" applyNumberFormat="1" applyFont="1" applyFill="1" applyBorder="1" applyAlignment="1">
      <alignment horizontal="center" textRotation="90"/>
    </xf>
    <xf numFmtId="49" fontId="4" fillId="4" borderId="4" xfId="0" applyNumberFormat="1" applyFont="1" applyFill="1" applyBorder="1" applyAlignment="1">
      <alignment textRotation="90" wrapText="1"/>
    </xf>
    <xf numFmtId="49" fontId="0" fillId="4" borderId="4" xfId="0" applyNumberFormat="1" applyFill="1" applyBorder="1" applyAlignment="1">
      <alignment textRotation="90" wrapText="1"/>
    </xf>
    <xf numFmtId="0" fontId="0" fillId="3" borderId="2" xfId="0" applyFill="1" applyBorder="1" applyAlignment="1">
      <alignment horizontal="center" textRotation="90" wrapText="1"/>
    </xf>
    <xf numFmtId="0" fontId="3" fillId="3" borderId="2" xfId="0" applyFont="1" applyFill="1" applyBorder="1" applyAlignment="1">
      <alignment textRotation="90" wrapText="1"/>
    </xf>
    <xf numFmtId="0" fontId="0" fillId="3" borderId="5" xfId="0" applyFill="1" applyBorder="1" applyAlignment="1">
      <alignment textRotation="90" wrapText="1"/>
    </xf>
    <xf numFmtId="1" fontId="3" fillId="3" borderId="2" xfId="0" applyNumberFormat="1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3" xfId="0" applyFill="1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3" borderId="2" xfId="0" applyFill="1" applyBorder="1" applyAlignment="1">
      <alignment wrapText="1"/>
    </xf>
    <xf numFmtId="0" fontId="0" fillId="0" borderId="5" xfId="0" applyBorder="1"/>
    <xf numFmtId="0" fontId="0" fillId="0" borderId="7" xfId="0" applyBorder="1"/>
    <xf numFmtId="0" fontId="4" fillId="3" borderId="5" xfId="0" applyFont="1" applyFill="1" applyBorder="1" applyAlignment="1">
      <alignment horizontal="center" textRotation="90" wrapText="1"/>
    </xf>
    <xf numFmtId="0" fontId="4" fillId="3" borderId="7" xfId="0" applyFont="1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/>
    </xf>
    <xf numFmtId="0" fontId="0" fillId="3" borderId="5" xfId="0" applyFill="1" applyBorder="1" applyAlignment="1">
      <alignment horizontal="center" textRotation="90"/>
    </xf>
    <xf numFmtId="0" fontId="0" fillId="3" borderId="7" xfId="0" applyFill="1" applyBorder="1" applyAlignment="1">
      <alignment horizontal="center" textRotation="90"/>
    </xf>
    <xf numFmtId="0" fontId="11" fillId="14" borderId="4" xfId="0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6" xfId="0" applyFont="1" applyBorder="1" applyAlignment="1">
      <alignment horizontal="center" vertical="center" textRotation="9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0" borderId="11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1" fontId="0" fillId="21" borderId="0" xfId="0" applyNumberFormat="1" applyFill="1" applyAlignment="1">
      <alignment horizontal="right"/>
    </xf>
    <xf numFmtId="1" fontId="4" fillId="21" borderId="0" xfId="0" applyNumberFormat="1" applyFont="1" applyFill="1" applyAlignment="1">
      <alignment horizontal="right"/>
    </xf>
    <xf numFmtId="0" fontId="4" fillId="22" borderId="11" xfId="0" applyFont="1" applyFill="1" applyBorder="1" applyAlignment="1">
      <alignment horizontal="center"/>
    </xf>
    <xf numFmtId="0" fontId="0" fillId="22" borderId="3" xfId="0" applyFill="1" applyBorder="1" applyAlignment="1">
      <alignment horizontal="center"/>
    </xf>
    <xf numFmtId="1" fontId="4" fillId="21" borderId="11" xfId="0" applyNumberFormat="1" applyFont="1" applyFill="1" applyBorder="1" applyAlignment="1">
      <alignment horizontal="center"/>
    </xf>
    <xf numFmtId="1" fontId="4" fillId="21" borderId="3" xfId="0" applyNumberFormat="1" applyFont="1" applyFill="1" applyBorder="1" applyAlignment="1">
      <alignment horizontal="center"/>
    </xf>
    <xf numFmtId="1" fontId="4" fillId="21" borderId="16" xfId="0" applyNumberFormat="1" applyFont="1" applyFill="1" applyBorder="1" applyAlignment="1">
      <alignment horizontal="center"/>
    </xf>
    <xf numFmtId="1" fontId="4" fillId="21" borderId="8" xfId="0" applyNumberFormat="1" applyFont="1" applyFill="1" applyBorder="1" applyAlignment="1">
      <alignment horizontal="center"/>
    </xf>
    <xf numFmtId="0" fontId="0" fillId="22" borderId="15" xfId="0" applyFill="1" applyBorder="1"/>
    <xf numFmtId="0" fontId="0" fillId="22" borderId="4" xfId="0" applyFill="1" applyBorder="1"/>
    <xf numFmtId="3" fontId="4" fillId="7" borderId="13" xfId="0" applyNumberFormat="1" applyFont="1" applyFill="1" applyBorder="1" applyAlignment="1">
      <alignment horizontal="center"/>
    </xf>
    <xf numFmtId="3" fontId="4" fillId="7" borderId="15" xfId="0" applyNumberFormat="1" applyFont="1" applyFill="1" applyBorder="1" applyAlignment="1">
      <alignment horizontal="center"/>
    </xf>
    <xf numFmtId="166" fontId="4" fillId="7" borderId="13" xfId="0" applyNumberFormat="1" applyFont="1" applyFill="1" applyBorder="1" applyAlignment="1">
      <alignment horizontal="center"/>
    </xf>
    <xf numFmtId="166" fontId="4" fillId="7" borderId="15" xfId="0" applyNumberFormat="1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38" fontId="28" fillId="3" borderId="13" xfId="0" applyNumberFormat="1" applyFont="1" applyFill="1" applyBorder="1" applyAlignment="1">
      <alignment horizontal="center" wrapText="1"/>
    </xf>
    <xf numFmtId="38" fontId="28" fillId="3" borderId="15" xfId="0" applyNumberFormat="1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6" fontId="4" fillId="7" borderId="4" xfId="0" applyNumberFormat="1" applyFont="1" applyFill="1" applyBorder="1"/>
    <xf numFmtId="166" fontId="0" fillId="7" borderId="4" xfId="0" applyNumberFormat="1" applyFill="1" applyBorder="1"/>
    <xf numFmtId="0" fontId="21" fillId="19" borderId="0" xfId="0" applyFont="1" applyFill="1" applyProtection="1">
      <protection locked="0"/>
    </xf>
    <xf numFmtId="0" fontId="0" fillId="19" borderId="0" xfId="0" applyFill="1" applyProtection="1">
      <protection locked="0"/>
    </xf>
    <xf numFmtId="0" fontId="8" fillId="3" borderId="28" xfId="0" applyFont="1" applyFill="1" applyBorder="1" applyAlignment="1">
      <alignment horizontal="left" vertical="top" wrapText="1"/>
    </xf>
    <xf numFmtId="0" fontId="21" fillId="3" borderId="37" xfId="0" applyFont="1" applyFill="1" applyBorder="1" applyAlignment="1">
      <alignment horizontal="left" vertical="top" wrapText="1"/>
    </xf>
    <xf numFmtId="0" fontId="21" fillId="3" borderId="43" xfId="0" applyFont="1" applyFill="1" applyBorder="1"/>
    <xf numFmtId="0" fontId="0" fillId="3" borderId="44" xfId="0" applyFill="1" applyBorder="1"/>
    <xf numFmtId="0" fontId="0" fillId="3" borderId="17" xfId="0" applyFill="1" applyBorder="1"/>
    <xf numFmtId="0" fontId="21" fillId="3" borderId="44" xfId="0" applyFont="1" applyFill="1" applyBorder="1"/>
    <xf numFmtId="0" fontId="21" fillId="3" borderId="45" xfId="0" applyFont="1" applyFill="1" applyBorder="1"/>
    <xf numFmtId="0" fontId="21" fillId="3" borderId="48" xfId="0" applyFont="1" applyFill="1" applyBorder="1"/>
    <xf numFmtId="0" fontId="21" fillId="3" borderId="49" xfId="0" applyFont="1" applyFill="1" applyBorder="1"/>
    <xf numFmtId="0" fontId="23" fillId="3" borderId="42" xfId="0" applyFont="1" applyFill="1" applyBorder="1" applyAlignment="1">
      <alignment horizontal="left" textRotation="90" wrapText="1"/>
    </xf>
    <xf numFmtId="0" fontId="25" fillId="0" borderId="42" xfId="0" applyFont="1" applyBorder="1" applyAlignment="1">
      <alignment textRotation="90"/>
    </xf>
    <xf numFmtId="0" fontId="25" fillId="0" borderId="31" xfId="0" applyFont="1" applyBorder="1" applyAlignment="1">
      <alignment textRotation="90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15" xfId="0" applyNumberForma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 applyAlignment="1">
      <alignment horizontal="right"/>
    </xf>
    <xf numFmtId="0" fontId="2" fillId="0" borderId="4" xfId="0" applyFont="1" applyBorder="1" applyAlignment="1">
      <alignment horizontal="right"/>
    </xf>
    <xf numFmtId="44" fontId="2" fillId="0" borderId="20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3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166" fontId="0" fillId="0" borderId="4" xfId="0" applyNumberForma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5" fillId="16" borderId="32" xfId="0" applyFont="1" applyFill="1" applyBorder="1" applyAlignment="1">
      <alignment horizontal="center"/>
    </xf>
    <xf numFmtId="0" fontId="15" fillId="16" borderId="15" xfId="0" applyFont="1" applyFill="1" applyBorder="1" applyAlignment="1">
      <alignment horizontal="center"/>
    </xf>
    <xf numFmtId="0" fontId="15" fillId="16" borderId="13" xfId="0" applyFont="1" applyFill="1" applyBorder="1" applyAlignment="1">
      <alignment horizontal="center"/>
    </xf>
    <xf numFmtId="0" fontId="15" fillId="16" borderId="14" xfId="0" applyFont="1" applyFill="1" applyBorder="1" applyAlignment="1">
      <alignment horizontal="center"/>
    </xf>
    <xf numFmtId="0" fontId="15" fillId="16" borderId="2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/>
    </xf>
    <xf numFmtId="8" fontId="16" fillId="23" borderId="2" xfId="0" applyNumberFormat="1" applyFont="1" applyFill="1" applyBorder="1" applyAlignment="1" applyProtection="1">
      <alignment wrapText="1"/>
      <protection locked="0"/>
    </xf>
    <xf numFmtId="0" fontId="16" fillId="0" borderId="4" xfId="0" applyFont="1" applyFill="1" applyBorder="1" applyProtection="1">
      <protection locked="0"/>
    </xf>
    <xf numFmtId="1" fontId="4" fillId="0" borderId="13" xfId="0" applyNumberFormat="1" applyFont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/>
    </xf>
    <xf numFmtId="0" fontId="0" fillId="0" borderId="2" xfId="0" applyBorder="1"/>
    <xf numFmtId="0" fontId="0" fillId="0" borderId="43" xfId="0" applyBorder="1"/>
    <xf numFmtId="0" fontId="0" fillId="0" borderId="17" xfId="0" applyBorder="1"/>
    <xf numFmtId="1" fontId="4" fillId="0" borderId="2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4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9" fontId="4" fillId="0" borderId="2" xfId="0" applyNumberFormat="1" applyFont="1" applyBorder="1" applyProtection="1">
      <protection locked="0"/>
    </xf>
    <xf numFmtId="1" fontId="24" fillId="0" borderId="2" xfId="0" applyNumberFormat="1" applyFont="1" applyBorder="1" applyAlignment="1" applyProtection="1">
      <alignment horizontal="center" wrapText="1"/>
      <protection locked="0"/>
    </xf>
    <xf numFmtId="1" fontId="4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" fontId="4" fillId="0" borderId="7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49" fontId="4" fillId="0" borderId="7" xfId="0" applyNumberFormat="1" applyFont="1" applyBorder="1" applyProtection="1">
      <protection locked="0"/>
    </xf>
    <xf numFmtId="1" fontId="24" fillId="0" borderId="7" xfId="0" applyNumberFormat="1" applyFont="1" applyBorder="1" applyAlignment="1" applyProtection="1">
      <alignment horizontal="center" wrapText="1"/>
      <protection locked="0"/>
    </xf>
    <xf numFmtId="1" fontId="0" fillId="0" borderId="1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5" xfId="0" applyBorder="1"/>
    <xf numFmtId="0" fontId="0" fillId="0" borderId="50" xfId="0" applyBorder="1"/>
    <xf numFmtId="0" fontId="6" fillId="0" borderId="13" xfId="0" applyFont="1" applyBorder="1" applyAlignment="1" applyProtection="1">
      <alignment horizontal="center"/>
      <protection locked="0"/>
    </xf>
    <xf numFmtId="164" fontId="0" fillId="0" borderId="1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4" fillId="0" borderId="4" xfId="0" applyNumberFormat="1" applyFont="1" applyBorder="1" applyProtection="1"/>
    <xf numFmtId="0" fontId="32" fillId="3" borderId="13" xfId="0" applyFont="1" applyFill="1" applyBorder="1" applyAlignment="1">
      <alignment horizontal="right"/>
    </xf>
    <xf numFmtId="0" fontId="33" fillId="0" borderId="0" xfId="0" applyFont="1"/>
    <xf numFmtId="44" fontId="10" fillId="6" borderId="13" xfId="1" applyNumberFormat="1" applyFont="1" applyFill="1" applyBorder="1" applyAlignment="1" applyProtection="1">
      <alignment horizontal="center"/>
    </xf>
    <xf numFmtId="1" fontId="16" fillId="4" borderId="4" xfId="0" applyNumberFormat="1" applyFont="1" applyFill="1" applyBorder="1" applyAlignment="1">
      <alignment horizontal="right"/>
    </xf>
    <xf numFmtId="0" fontId="0" fillId="0" borderId="3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3" borderId="15" xfId="0" applyFont="1" applyFill="1" applyBorder="1" applyAlignment="1">
      <alignment horizontal="right" wrapText="1"/>
    </xf>
    <xf numFmtId="0" fontId="30" fillId="19" borderId="42" xfId="2" quotePrefix="1" applyFont="1" applyFill="1" applyBorder="1" applyAlignment="1" applyProtection="1">
      <alignment horizontal="center" vertical="center" textRotation="90" shrinkToFit="1"/>
    </xf>
    <xf numFmtId="0" fontId="30" fillId="19" borderId="46" xfId="2" quotePrefix="1" applyFont="1" applyFill="1" applyBorder="1" applyAlignment="1" applyProtection="1">
      <alignment horizontal="center" vertical="center" textRotation="90" shrinkToFit="1"/>
    </xf>
  </cellXfs>
  <cellStyles count="3">
    <cellStyle name="Hyperlink" xfId="2" builtinId="8"/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7698D4"/>
      <color rgb="FF9CC3E6"/>
      <color rgb="FFFF99FF"/>
      <color rgb="FF00FF99"/>
      <color rgb="FF66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0</xdr:rowOff>
    </xdr:from>
    <xdr:to>
      <xdr:col>3</xdr:col>
      <xdr:colOff>396874</xdr:colOff>
      <xdr:row>40</xdr:row>
      <xdr:rowOff>179958</xdr:rowOff>
    </xdr:to>
    <xdr:pic>
      <xdr:nvPicPr>
        <xdr:cNvPr id="2" name="Picture 5" descr="http://www.intra.ext.vt.edu/marketing/images/VCE-4H-Vert/VCE4HClr.jpg">
          <a:extLst>
            <a:ext uri="{FF2B5EF4-FFF2-40B4-BE49-F238E27FC236}">
              <a16:creationId xmlns:a16="http://schemas.microsoft.com/office/drawing/2014/main" id="{C646D91E-5C53-428A-AFEE-7790BB85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2066924" cy="7563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406400</xdr:colOff>
      <xdr:row>0</xdr:row>
      <xdr:rowOff>38100</xdr:rowOff>
    </xdr:from>
    <xdr:to>
      <xdr:col>11</xdr:col>
      <xdr:colOff>244475</xdr:colOff>
      <xdr:row>20</xdr:row>
      <xdr:rowOff>84667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F00AA8B-F407-4FC3-8FA3-ED3FEC3F5655}"/>
            </a:ext>
          </a:extLst>
        </xdr:cNvPr>
        <xdr:cNvSpPr txBox="1">
          <a:spLocks/>
        </xdr:cNvSpPr>
      </xdr:nvSpPr>
      <xdr:spPr bwMode="auto">
        <a:xfrm>
          <a:off x="2235200" y="38100"/>
          <a:ext cx="4714875" cy="3765127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VA 4-H Shooting Education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Spring Air 2025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omic Sans MS"/>
            </a:rPr>
            <a:t> 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8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W.E. Skelton 4-H Educational and Conference Center, Wirtz, VA </a:t>
          </a:r>
        </a:p>
        <a:p>
          <a:pPr marL="0" indent="0" rtl="0"/>
          <a:r>
            <a:rPr lang="en-US" sz="18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  </a:t>
          </a:r>
        </a:p>
        <a:p>
          <a:pPr marL="0" indent="0" rtl="0"/>
          <a:endParaRPr lang="en-US" sz="18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rtl="0"/>
          <a:r>
            <a:rPr lang="en-US" sz="18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March 15-16, 2025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twoCellAnchor>
    <xdr:from>
      <xdr:col>3</xdr:col>
      <xdr:colOff>476249</xdr:colOff>
      <xdr:row>21</xdr:row>
      <xdr:rowOff>10583</xdr:rowOff>
    </xdr:from>
    <xdr:to>
      <xdr:col>11</xdr:col>
      <xdr:colOff>243772</xdr:colOff>
      <xdr:row>37</xdr:row>
      <xdr:rowOff>73583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C2CF41EF-A6E8-47B2-953E-9E255CEB4483}"/>
            </a:ext>
          </a:extLst>
        </xdr:cNvPr>
        <xdr:cNvSpPr txBox="1"/>
      </xdr:nvSpPr>
      <xdr:spPr>
        <a:xfrm>
          <a:off x="2305049" y="3956050"/>
          <a:ext cx="4644323" cy="305173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>
            <a:spcBef>
              <a:spcPts val="0"/>
            </a:spcBef>
            <a:spcAft>
              <a:spcPts val="1200"/>
            </a:spcAft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“If you are a person with a disability and desire any assistive devices, services or other accommodations to participate in this activity, please contact Nina Brooks, Camp Director, at (434) 248-5444/TDD* during business hours of 9 am. and 5 p.m. to discuss accommodations five days prior to the event.” </a:t>
          </a:r>
          <a:endParaRPr lang="en-US" sz="1200" b="0">
            <a:effectLst/>
          </a:endParaRPr>
        </a:p>
        <a:p>
          <a:pPr rtl="0">
            <a:spcBef>
              <a:spcPts val="0"/>
            </a:spcBef>
            <a:spcAft>
              <a:spcPts val="1200"/>
            </a:spcAft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*TDD number is (800) 828-1120</a:t>
          </a:r>
          <a:endParaRPr lang="en-US" sz="1200" b="0">
            <a:effectLst/>
          </a:endParaRPr>
        </a:p>
        <a:p>
          <a:pPr rtl="0">
            <a:spcBef>
              <a:spcPts val="0"/>
            </a:spcBef>
            <a:spcAft>
              <a:spcPts val="1200"/>
            </a:spcAft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“Si usted es una persona con discapacidad y desea un aparato de asistencia u otro tipo de servicio para participar en esta actividad, por favor póngase en contacto 5 días antes del evento </a:t>
          </a:r>
          <a:r>
            <a:rPr lang="en-US" sz="1200" b="0" i="0" u="none" strike="noStrike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con Heather Benninghove, Directora </a:t>
          </a: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del Campamento ,</a:t>
          </a:r>
          <a:r>
            <a:rPr lang="en-US" sz="1200" b="0" i="0" u="none" strike="noStrike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 al (434) 248-5444 </a:t>
          </a: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/ TDD * ) durante el horario laboral de 9 am. mediante  5 pm.”  </a:t>
          </a:r>
        </a:p>
        <a:p>
          <a:pPr rtl="0">
            <a:spcBef>
              <a:spcPts val="0"/>
            </a:spcBef>
            <a:spcAft>
              <a:spcPts val="1200"/>
            </a:spcAft>
          </a:pPr>
          <a:b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</a:br>
          <a:r>
            <a:rPr lang="en-US" sz="1200" b="0" i="0" u="none" strike="noStrike">
              <a:solidFill>
                <a:srgbClr val="000000"/>
              </a:solidFill>
              <a:effectLst/>
              <a:latin typeface="Times New Roman" panose="02020603050405020304" pitchFamily="18" charset="0"/>
            </a:rPr>
            <a:t>*TDD numero es (800 ) 828-1120</a:t>
          </a:r>
          <a:br>
            <a:rPr lang="en-US" sz="1050"/>
          </a:br>
          <a:endParaRPr 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7</xdr:row>
      <xdr:rowOff>123825</xdr:rowOff>
    </xdr:from>
    <xdr:to>
      <xdr:col>2</xdr:col>
      <xdr:colOff>2560319</xdr:colOff>
      <xdr:row>9</xdr:row>
      <xdr:rowOff>22860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3880" y="1769745"/>
          <a:ext cx="2545079" cy="264795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  <a:prstDash val="dash"/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 u="sng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Please fill in every white cell &gt;&gt;&gt;&gt;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13890</xdr:colOff>
      <xdr:row>5</xdr:row>
      <xdr:rowOff>109140</xdr:rowOff>
    </xdr:from>
    <xdr:to>
      <xdr:col>7</xdr:col>
      <xdr:colOff>748902</xdr:colOff>
      <xdr:row>13</xdr:row>
      <xdr:rowOff>79375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50296" y="1091406"/>
          <a:ext cx="2530872" cy="1805782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  <a:prstDash val="dash"/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 u="sng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Every person attending Spring Air must register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endParaRPr lang="en-US" sz="1200" b="1" u="sng" kern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Please register competitors on the “Competitors Only” tab and everyone else on the “Adults &amp; Non-Competitors” tab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406112</xdr:colOff>
      <xdr:row>27</xdr:row>
      <xdr:rowOff>61482</xdr:rowOff>
    </xdr:from>
    <xdr:to>
      <xdr:col>7</xdr:col>
      <xdr:colOff>557032</xdr:colOff>
      <xdr:row>29</xdr:row>
      <xdr:rowOff>88855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1EEE78B-C6B6-4581-A256-4E11E9D0D2CD}"/>
            </a:ext>
          </a:extLst>
        </xdr:cNvPr>
        <xdr:cNvSpPr/>
      </xdr:nvSpPr>
      <xdr:spPr>
        <a:xfrm rot="10203534">
          <a:off x="8052089" y="5109732"/>
          <a:ext cx="150920" cy="40837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6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104775</xdr:colOff>
      <xdr:row>5</xdr:row>
      <xdr:rowOff>152400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00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010400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31750</xdr:colOff>
      <xdr:row>0</xdr:row>
      <xdr:rowOff>52917</xdr:rowOff>
    </xdr:from>
    <xdr:to>
      <xdr:col>9</xdr:col>
      <xdr:colOff>1478</xdr:colOff>
      <xdr:row>0</xdr:row>
      <xdr:rowOff>558184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3591" y="52917"/>
          <a:ext cx="8325751" cy="505267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  <a:prstDash val="dash"/>
        </a:ln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400" b="1" u="sng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Every person attending Spring Air 2025 and not lodging must register on this page </a:t>
          </a:r>
          <a:endParaRPr lang="en-US" sz="1400" b="1" kern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400" b="1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Anyone arriving that has not registered will be asked to leave the property.</a:t>
          </a:r>
          <a:r>
            <a:rPr lang="en-US" sz="1400" kern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123826</xdr:rowOff>
    </xdr:from>
    <xdr:to>
      <xdr:col>7</xdr:col>
      <xdr:colOff>201338</xdr:colOff>
      <xdr:row>1</xdr:row>
      <xdr:rowOff>1158096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A93065-EEA4-4523-AE8C-E6021BE4B7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969"/>
        <a:stretch/>
      </xdr:blipFill>
      <xdr:spPr bwMode="auto">
        <a:xfrm>
          <a:off x="3261360" y="215266"/>
          <a:ext cx="2441618" cy="103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95907</xdr:colOff>
      <xdr:row>1</xdr:row>
      <xdr:rowOff>164772</xdr:rowOff>
    </xdr:from>
    <xdr:to>
      <xdr:col>3</xdr:col>
      <xdr:colOff>838149</xdr:colOff>
      <xdr:row>1</xdr:row>
      <xdr:rowOff>1040087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CA18BD-D43C-48EC-AC05-B92C9BBEF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7"/>
        <a:stretch/>
      </xdr:blipFill>
      <xdr:spPr bwMode="auto">
        <a:xfrm>
          <a:off x="187347" y="256212"/>
          <a:ext cx="3150162" cy="87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875862</xdr:colOff>
      <xdr:row>33</xdr:row>
      <xdr:rowOff>87589</xdr:rowOff>
    </xdr:from>
    <xdr:to>
      <xdr:col>5</xdr:col>
      <xdr:colOff>236264</xdr:colOff>
      <xdr:row>39</xdr:row>
      <xdr:rowOff>136636</xdr:rowOff>
    </xdr:to>
    <xdr:pic>
      <xdr:nvPicPr>
        <xdr:cNvPr id="4" name="Picture 3" descr="W. E. Skelton 4-H Educational Conference &amp; Event Center in Virginia Logo">
          <a:extLst>
            <a:ext uri="{FF2B5EF4-FFF2-40B4-BE49-F238E27FC236}">
              <a16:creationId xmlns:a16="http://schemas.microsoft.com/office/drawing/2014/main" id="{358B2AA8-C166-4D74-80F1-B1A53D37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02" y="7456129"/>
          <a:ext cx="3551402" cy="114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view="pageBreakPreview" topLeftCell="A15" zoomScaleNormal="100" zoomScaleSheetLayoutView="100" workbookViewId="0">
      <selection activeCell="O15" sqref="O15"/>
    </sheetView>
  </sheetViews>
  <sheetFormatPr defaultRowHeight="14.4"/>
  <sheetData>
    <row r="1" spans="1:1" ht="15.6">
      <c r="A1" s="178"/>
    </row>
    <row r="2" spans="1:1" ht="15.6">
      <c r="A2" s="179"/>
    </row>
    <row r="3" spans="1:1" ht="15.6">
      <c r="A3" s="179"/>
    </row>
    <row r="4" spans="1:1" ht="15.6">
      <c r="A4" s="178"/>
    </row>
    <row r="35" spans="1:11" ht="15" customHeight="1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</row>
    <row r="37" spans="1:11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</row>
    <row r="38" spans="1:11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</row>
    <row r="39" spans="1:1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</row>
    <row r="40" spans="1:11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</row>
  </sheetData>
  <sheetProtection algorithmName="SHA-512" hashValue="BIdf5mDnMwZpbkb1aqHcFEFi+v50GHgbUB7WyPKE/A4SBKc5lOs2yJfQhsg7gmgbGdnALuivP+TXbP1B2FFXLw==" saltValue="nzNcgzQBwomDHR6e/uN+2g==" spinCount="100000" sheet="1" objects="1" scenarios="1"/>
  <pageMargins left="0.25" right="0.25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zoomScaleSheetLayoutView="110" workbookViewId="0">
      <selection activeCell="D20" sqref="D20"/>
    </sheetView>
  </sheetViews>
  <sheetFormatPr defaultRowHeight="14.4"/>
  <cols>
    <col min="1" max="1" width="4.6640625" customWidth="1"/>
    <col min="2" max="2" width="3.33203125" style="4" customWidth="1"/>
    <col min="3" max="3" width="47.109375" customWidth="1"/>
    <col min="4" max="4" width="32.5546875" customWidth="1"/>
    <col min="5" max="5" width="2.5546875" customWidth="1"/>
    <col min="6" max="6" width="7.44140625" customWidth="1"/>
    <col min="7" max="7" width="17" customWidth="1"/>
    <col min="8" max="8" width="11.33203125" customWidth="1"/>
    <col min="9" max="9" width="3.44140625" customWidth="1"/>
  </cols>
  <sheetData>
    <row r="1" spans="2:9" ht="17.399999999999999">
      <c r="B1" s="66"/>
      <c r="C1" s="67" t="s">
        <v>98</v>
      </c>
      <c r="D1" s="67"/>
      <c r="E1" s="67"/>
      <c r="F1" s="67"/>
      <c r="G1" s="67"/>
      <c r="H1" s="67"/>
      <c r="I1" s="68"/>
    </row>
    <row r="2" spans="2:9">
      <c r="B2" s="69"/>
      <c r="C2" s="97"/>
      <c r="D2" s="70" t="s">
        <v>14</v>
      </c>
      <c r="E2" s="70"/>
      <c r="F2" s="70"/>
      <c r="G2" s="70"/>
      <c r="H2" s="70"/>
      <c r="I2" s="71"/>
    </row>
    <row r="3" spans="2:9">
      <c r="B3" s="72">
        <v>1</v>
      </c>
      <c r="C3" s="41" t="s">
        <v>15</v>
      </c>
      <c r="D3" s="42"/>
      <c r="E3" s="43"/>
      <c r="F3" s="43"/>
      <c r="G3" s="44"/>
      <c r="H3" s="70"/>
      <c r="I3" s="71"/>
    </row>
    <row r="4" spans="2:9">
      <c r="B4" s="72">
        <v>2</v>
      </c>
      <c r="C4" s="45" t="s">
        <v>16</v>
      </c>
      <c r="D4" s="46"/>
      <c r="E4" s="73"/>
      <c r="F4" s="70"/>
      <c r="G4" s="70"/>
      <c r="H4" s="70"/>
      <c r="I4" s="71"/>
    </row>
    <row r="5" spans="2:9">
      <c r="B5" s="74">
        <v>3</v>
      </c>
      <c r="C5" s="241" t="s">
        <v>17</v>
      </c>
      <c r="D5" s="242"/>
      <c r="E5" s="242"/>
      <c r="F5" s="242"/>
      <c r="G5" s="242"/>
      <c r="H5" s="243"/>
      <c r="I5" s="75"/>
    </row>
    <row r="6" spans="2:9" ht="40.5" customHeight="1">
      <c r="B6" s="76"/>
      <c r="C6" s="47" t="s">
        <v>60</v>
      </c>
      <c r="D6" s="48"/>
      <c r="E6" s="49"/>
      <c r="F6" s="49"/>
      <c r="G6" s="49"/>
      <c r="H6" s="50"/>
      <c r="I6" s="75"/>
    </row>
    <row r="7" spans="2:9">
      <c r="B7" s="72">
        <v>4</v>
      </c>
      <c r="C7" s="51" t="s">
        <v>18</v>
      </c>
      <c r="D7" s="52"/>
      <c r="E7" s="77"/>
      <c r="F7" s="77"/>
      <c r="G7" s="77"/>
      <c r="H7" s="77"/>
      <c r="I7" s="75"/>
    </row>
    <row r="8" spans="2:9">
      <c r="B8" s="72">
        <v>5</v>
      </c>
      <c r="C8" s="41" t="s">
        <v>19</v>
      </c>
      <c r="D8" s="53"/>
      <c r="E8" s="70"/>
      <c r="F8" s="77"/>
      <c r="G8" s="77"/>
      <c r="H8" s="77"/>
      <c r="I8" s="71"/>
    </row>
    <row r="9" spans="2:9">
      <c r="B9" s="72"/>
      <c r="C9" s="41" t="s">
        <v>19</v>
      </c>
      <c r="D9" s="53"/>
      <c r="E9" s="70"/>
      <c r="F9" s="77"/>
      <c r="G9" s="77"/>
      <c r="H9" s="77"/>
      <c r="I9" s="71"/>
    </row>
    <row r="10" spans="2:9">
      <c r="B10" s="72">
        <v>6</v>
      </c>
      <c r="C10" s="41" t="s">
        <v>21</v>
      </c>
      <c r="D10" s="53"/>
      <c r="E10" s="70"/>
      <c r="F10" s="77"/>
      <c r="G10" s="77"/>
      <c r="H10" s="77"/>
      <c r="I10" s="71"/>
    </row>
    <row r="11" spans="2:9">
      <c r="B11" s="72">
        <v>7</v>
      </c>
      <c r="C11" s="41" t="s">
        <v>22</v>
      </c>
      <c r="D11" s="53" t="s">
        <v>114</v>
      </c>
      <c r="E11" s="70"/>
      <c r="F11" s="77"/>
      <c r="G11" s="77"/>
      <c r="H11" s="77"/>
      <c r="I11" s="71"/>
    </row>
    <row r="12" spans="2:9">
      <c r="B12" s="72">
        <v>8</v>
      </c>
      <c r="C12" s="41" t="s">
        <v>23</v>
      </c>
      <c r="D12" s="53"/>
      <c r="E12" s="70"/>
      <c r="F12" s="70"/>
      <c r="G12" s="70"/>
      <c r="H12" s="70"/>
      <c r="I12" s="71"/>
    </row>
    <row r="13" spans="2:9">
      <c r="B13" s="72">
        <v>9</v>
      </c>
      <c r="C13" s="41" t="s">
        <v>24</v>
      </c>
      <c r="D13" s="54"/>
      <c r="E13" s="70"/>
      <c r="F13" s="70"/>
      <c r="G13" s="70"/>
      <c r="H13" s="70"/>
      <c r="I13" s="71"/>
    </row>
    <row r="14" spans="2:9">
      <c r="B14" s="72">
        <v>10</v>
      </c>
      <c r="C14" s="41" t="s">
        <v>25</v>
      </c>
      <c r="D14" s="55"/>
      <c r="E14" s="70"/>
      <c r="F14" s="70"/>
      <c r="G14" s="70"/>
      <c r="H14" s="70"/>
      <c r="I14" s="71"/>
    </row>
    <row r="15" spans="2:9" ht="40.200000000000003" customHeight="1">
      <c r="B15" s="78">
        <v>11</v>
      </c>
      <c r="C15" s="56" t="s">
        <v>61</v>
      </c>
      <c r="D15" s="219"/>
      <c r="E15" s="220"/>
      <c r="F15" s="220"/>
      <c r="G15" s="220"/>
      <c r="H15" s="221"/>
      <c r="I15" s="75"/>
    </row>
    <row r="16" spans="2:9" ht="14.4" customHeight="1">
      <c r="B16" s="79"/>
      <c r="C16" s="57"/>
      <c r="D16" s="171"/>
      <c r="E16" s="80"/>
      <c r="F16" s="77"/>
      <c r="G16" s="77"/>
      <c r="H16" s="77"/>
      <c r="I16" s="75"/>
    </row>
    <row r="17" spans="2:12">
      <c r="B17" s="72">
        <v>12</v>
      </c>
      <c r="C17" s="170" t="s">
        <v>94</v>
      </c>
      <c r="D17" s="58">
        <f>'Competitor Info'!G41</f>
        <v>0</v>
      </c>
      <c r="E17" s="184" t="s">
        <v>26</v>
      </c>
      <c r="F17" s="185">
        <v>48</v>
      </c>
      <c r="G17" s="41" t="s">
        <v>27</v>
      </c>
      <c r="H17" s="168">
        <f>D17*F17</f>
        <v>0</v>
      </c>
      <c r="I17" s="71"/>
    </row>
    <row r="18" spans="2:12" ht="30.6" customHeight="1">
      <c r="B18" s="72">
        <v>13</v>
      </c>
      <c r="C18" s="57" t="s">
        <v>112</v>
      </c>
      <c r="D18" s="58">
        <f>'Adults &amp; Non-Competitors'!K31</f>
        <v>0</v>
      </c>
      <c r="E18" s="184" t="s">
        <v>26</v>
      </c>
      <c r="F18" s="185">
        <v>5</v>
      </c>
      <c r="G18" s="399" t="s">
        <v>113</v>
      </c>
      <c r="H18" s="168">
        <f>D18*F18</f>
        <v>0</v>
      </c>
      <c r="I18" s="71"/>
    </row>
    <row r="19" spans="2:12">
      <c r="B19" s="72">
        <v>14</v>
      </c>
      <c r="C19" s="60" t="s">
        <v>40</v>
      </c>
      <c r="D19" s="58">
        <f>'Adults &amp; Non-Competitors'!H30</f>
        <v>0</v>
      </c>
      <c r="E19" s="184" t="s">
        <v>26</v>
      </c>
      <c r="F19" s="186" t="s">
        <v>64</v>
      </c>
      <c r="G19" s="59" t="s">
        <v>43</v>
      </c>
      <c r="H19" s="395">
        <v>0</v>
      </c>
      <c r="I19" s="169"/>
    </row>
    <row r="20" spans="2:12" ht="15">
      <c r="B20" s="72">
        <v>15</v>
      </c>
      <c r="C20" s="60" t="s">
        <v>41</v>
      </c>
      <c r="D20" s="361"/>
      <c r="E20" s="224"/>
      <c r="F20" s="225"/>
      <c r="G20" s="60" t="s">
        <v>42</v>
      </c>
      <c r="H20" s="205">
        <f>D20</f>
        <v>0</v>
      </c>
      <c r="I20" s="81"/>
      <c r="L20" s="394"/>
    </row>
    <row r="21" spans="2:12">
      <c r="B21" s="72">
        <v>16</v>
      </c>
      <c r="C21" s="60" t="s">
        <v>92</v>
      </c>
      <c r="D21" s="181" t="s">
        <v>93</v>
      </c>
      <c r="E21" s="187"/>
      <c r="F21" s="188"/>
      <c r="G21" s="60"/>
      <c r="H21" s="173">
        <f>'Lodging &amp; Meals'!O45</f>
        <v>0</v>
      </c>
      <c r="I21" s="172"/>
    </row>
    <row r="22" spans="2:12">
      <c r="B22" s="72">
        <v>17</v>
      </c>
      <c r="C22" s="41" t="s">
        <v>70</v>
      </c>
      <c r="D22" s="181" t="s">
        <v>93</v>
      </c>
      <c r="E22" s="226"/>
      <c r="F22" s="225"/>
      <c r="G22" s="60"/>
      <c r="H22" s="174">
        <f>'Lodging &amp; Meals'!O47</f>
        <v>0</v>
      </c>
      <c r="I22" s="81"/>
    </row>
    <row r="23" spans="2:12">
      <c r="B23" s="72">
        <v>18</v>
      </c>
      <c r="C23" s="41" t="s">
        <v>108</v>
      </c>
      <c r="D23" s="396">
        <f>'Competitor Info'!G45</f>
        <v>0</v>
      </c>
      <c r="E23" s="184" t="s">
        <v>26</v>
      </c>
      <c r="F23" s="185">
        <v>5</v>
      </c>
      <c r="G23" s="393" t="s">
        <v>110</v>
      </c>
      <c r="H23" s="174">
        <f>D23*F23</f>
        <v>0</v>
      </c>
      <c r="I23" s="71"/>
    </row>
    <row r="24" spans="2:12" s="176" customFormat="1" ht="16.2" customHeight="1">
      <c r="B24" s="175"/>
      <c r="C24" s="177"/>
      <c r="D24" s="182"/>
      <c r="E24" s="227"/>
      <c r="F24" s="228"/>
      <c r="G24" s="57"/>
      <c r="H24" s="360"/>
      <c r="I24" s="75"/>
    </row>
    <row r="25" spans="2:12">
      <c r="B25" s="167"/>
      <c r="C25" s="177" t="s">
        <v>95</v>
      </c>
      <c r="D25" s="183"/>
      <c r="E25" s="189"/>
      <c r="F25" s="190"/>
      <c r="G25" s="60" t="s">
        <v>28</v>
      </c>
      <c r="H25" s="95">
        <f>SUM(H17:H24)</f>
        <v>0</v>
      </c>
      <c r="I25" s="71"/>
    </row>
    <row r="26" spans="2:12">
      <c r="B26" s="229">
        <v>21</v>
      </c>
      <c r="C26" s="231" t="s">
        <v>29</v>
      </c>
      <c r="D26" s="232"/>
      <c r="E26" s="232"/>
      <c r="F26" s="233"/>
      <c r="G26" s="237" t="s">
        <v>109</v>
      </c>
      <c r="H26" s="61"/>
      <c r="I26" s="71"/>
    </row>
    <row r="27" spans="2:12">
      <c r="B27" s="230"/>
      <c r="C27" s="234"/>
      <c r="D27" s="235"/>
      <c r="E27" s="235"/>
      <c r="F27" s="236"/>
      <c r="G27" s="238"/>
      <c r="H27" s="96"/>
      <c r="I27" s="71"/>
    </row>
    <row r="28" spans="2:12">
      <c r="B28" s="90"/>
      <c r="C28" s="82" t="s">
        <v>62</v>
      </c>
      <c r="D28" s="62"/>
      <c r="E28" s="239" t="s">
        <v>30</v>
      </c>
      <c r="F28" s="240"/>
      <c r="G28" s="191"/>
      <c r="H28" s="83"/>
      <c r="I28" s="71"/>
    </row>
    <row r="29" spans="2:12">
      <c r="B29" s="90"/>
      <c r="C29" s="84" t="s">
        <v>63</v>
      </c>
      <c r="D29" s="192"/>
      <c r="E29" s="222" t="s">
        <v>31</v>
      </c>
      <c r="F29" s="223"/>
      <c r="G29" s="223"/>
      <c r="H29" s="70"/>
      <c r="I29" s="71"/>
    </row>
    <row r="30" spans="2:12">
      <c r="B30" s="90"/>
      <c r="C30" s="212" t="s">
        <v>20</v>
      </c>
      <c r="D30" s="212"/>
      <c r="E30" s="212"/>
      <c r="F30" s="85"/>
      <c r="G30" s="85"/>
      <c r="H30" s="85"/>
      <c r="I30" s="86"/>
    </row>
    <row r="31" spans="2:12">
      <c r="B31" s="90"/>
      <c r="C31" s="212"/>
      <c r="D31" s="212"/>
      <c r="E31" s="212"/>
      <c r="F31" s="7"/>
      <c r="G31" s="7"/>
      <c r="H31" s="7"/>
      <c r="I31" s="87"/>
    </row>
    <row r="32" spans="2:12">
      <c r="B32" s="90"/>
      <c r="C32" s="213"/>
      <c r="D32" s="214"/>
      <c r="E32" s="215"/>
      <c r="F32" s="7"/>
      <c r="G32" s="7"/>
      <c r="H32" s="7"/>
      <c r="I32" s="87"/>
    </row>
    <row r="33" spans="2:9" ht="15" thickBot="1">
      <c r="B33" s="90"/>
      <c r="C33" s="216"/>
      <c r="D33" s="217"/>
      <c r="E33" s="218"/>
      <c r="F33" s="88"/>
      <c r="G33" s="88"/>
      <c r="H33" s="88"/>
      <c r="I33" s="89"/>
    </row>
  </sheetData>
  <sheetProtection algorithmName="SHA-512" hashValue="jc/Vjq+5oo//CRuEnpOTbx6FCEyoPLLZt71ZxzPai75vpZcu1vJI0M/fkXo2GBYc8YMKbI/VmqEbdToAyw0OSQ==" saltValue="wym3hgw9ilK0gl5N1ECaBg==" spinCount="100000" sheet="1" objects="1" scenarios="1"/>
  <mergeCells count="13">
    <mergeCell ref="B26:B27"/>
    <mergeCell ref="C26:F27"/>
    <mergeCell ref="G26:G27"/>
    <mergeCell ref="E28:F28"/>
    <mergeCell ref="C5:H5"/>
    <mergeCell ref="C30:E31"/>
    <mergeCell ref="C32:E32"/>
    <mergeCell ref="C33:E33"/>
    <mergeCell ref="D15:H15"/>
    <mergeCell ref="E29:G29"/>
    <mergeCell ref="E20:F20"/>
    <mergeCell ref="E22:F22"/>
    <mergeCell ref="E24:F24"/>
  </mergeCells>
  <dataValidations count="2">
    <dataValidation type="list" allowBlank="1" showInputMessage="1" showErrorMessage="1" sqref="H27" xr:uid="{00000000-0002-0000-0100-000000000000}">
      <formula1>"Invoice, Check"</formula1>
    </dataValidation>
    <dataValidation type="list" allowBlank="1" showDropDown="1" showInputMessage="1" showErrorMessage="1" sqref="H26" xr:uid="{00000000-0002-0000-0100-000001000000}">
      <formula1>"yes, no"</formula1>
    </dataValidation>
  </dataValidations>
  <pageMargins left="0.25" right="0.25" top="0.75" bottom="0.75" header="0.3" footer="0.3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1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5" sqref="I5"/>
    </sheetView>
  </sheetViews>
  <sheetFormatPr defaultColWidth="9.109375" defaultRowHeight="14.4"/>
  <cols>
    <col min="1" max="1" width="4.33203125" style="2" customWidth="1"/>
    <col min="2" max="2" width="2.88671875" style="107" customWidth="1"/>
    <col min="3" max="3" width="16.6640625" style="2" customWidth="1"/>
    <col min="4" max="4" width="13.6640625" style="2" customWidth="1"/>
    <col min="5" max="5" width="4.33203125" style="199" customWidth="1"/>
    <col min="6" max="6" width="7.6640625" style="199" customWidth="1"/>
    <col min="7" max="7" width="12.6640625" style="32" customWidth="1"/>
    <col min="8" max="8" width="3.6640625" style="193" customWidth="1"/>
    <col min="9" max="9" width="4.6640625" style="2" customWidth="1"/>
    <col min="10" max="10" width="6.44140625" style="2" customWidth="1"/>
    <col min="11" max="11" width="4.6640625" style="2" customWidth="1"/>
    <col min="12" max="12" width="6" style="108" customWidth="1"/>
    <col min="13" max="13" width="4.88671875" style="2" customWidth="1"/>
    <col min="14" max="14" width="5" style="2" customWidth="1"/>
    <col min="15" max="15" width="6.5546875" style="3" customWidth="1"/>
    <col min="16" max="16" width="6.33203125" style="2" customWidth="1"/>
    <col min="17" max="17" width="5.6640625" style="2" customWidth="1"/>
    <col min="18" max="18" width="4.44140625" style="2" customWidth="1"/>
    <col min="19" max="19" width="4.88671875" style="2" customWidth="1"/>
    <col min="20" max="20" width="5.5546875" style="2" customWidth="1"/>
    <col min="21" max="21" width="1.109375" style="2" customWidth="1"/>
    <col min="22" max="22" width="9.109375" hidden="1" customWidth="1"/>
    <col min="23" max="23" width="10.109375" hidden="1" customWidth="1"/>
    <col min="24" max="24" width="13.88671875" hidden="1" customWidth="1"/>
    <col min="25" max="25" width="13.5546875" hidden="1" customWidth="1"/>
    <col min="26" max="30" width="0" hidden="1" customWidth="1"/>
    <col min="31" max="153" width="0" style="2" hidden="1" customWidth="1"/>
    <col min="154" max="16384" width="9.109375" style="2"/>
  </cols>
  <sheetData>
    <row r="1" spans="1:30" s="99" customFormat="1" ht="18" customHeight="1">
      <c r="A1" s="261" t="s">
        <v>0</v>
      </c>
      <c r="B1" s="263"/>
      <c r="C1" s="266" t="s">
        <v>1</v>
      </c>
      <c r="D1" s="269" t="s">
        <v>2</v>
      </c>
      <c r="E1" s="245" t="s">
        <v>3</v>
      </c>
      <c r="F1" s="245" t="s">
        <v>4</v>
      </c>
      <c r="G1" s="253" t="s">
        <v>5</v>
      </c>
      <c r="H1" s="255" t="s">
        <v>6</v>
      </c>
      <c r="I1" s="245" t="s">
        <v>105</v>
      </c>
      <c r="J1" s="250" t="s">
        <v>7</v>
      </c>
      <c r="K1" s="245" t="s">
        <v>65</v>
      </c>
      <c r="L1" s="258" t="s">
        <v>8</v>
      </c>
      <c r="M1" s="260" t="s">
        <v>9</v>
      </c>
      <c r="N1" s="245" t="s">
        <v>66</v>
      </c>
      <c r="O1" s="245" t="s">
        <v>96</v>
      </c>
      <c r="P1" s="250" t="s">
        <v>10</v>
      </c>
      <c r="Q1" s="250" t="s">
        <v>11</v>
      </c>
      <c r="R1" s="245" t="s">
        <v>67</v>
      </c>
      <c r="S1" s="276" t="s">
        <v>99</v>
      </c>
      <c r="T1" s="245" t="s">
        <v>100</v>
      </c>
      <c r="U1" s="98"/>
      <c r="V1"/>
      <c r="W1"/>
      <c r="X1"/>
      <c r="Y1"/>
      <c r="Z1"/>
      <c r="AA1"/>
      <c r="AB1"/>
      <c r="AC1"/>
      <c r="AD1"/>
    </row>
    <row r="2" spans="1:30" s="99" customFormat="1" ht="17.399999999999999">
      <c r="A2" s="262"/>
      <c r="B2" s="264"/>
      <c r="C2" s="267"/>
      <c r="D2" s="270"/>
      <c r="E2" s="272"/>
      <c r="F2" s="272"/>
      <c r="G2" s="254"/>
      <c r="H2" s="256"/>
      <c r="I2" s="248"/>
      <c r="J2" s="251"/>
      <c r="K2" s="248"/>
      <c r="L2" s="259"/>
      <c r="M2" s="248"/>
      <c r="N2" s="246"/>
      <c r="O2" s="248"/>
      <c r="P2" s="251"/>
      <c r="Q2" s="251"/>
      <c r="R2" s="274"/>
      <c r="S2" s="277"/>
      <c r="T2" s="274"/>
      <c r="U2" s="98"/>
      <c r="V2"/>
      <c r="W2"/>
      <c r="X2"/>
      <c r="Y2"/>
      <c r="Z2"/>
      <c r="AA2"/>
      <c r="AB2"/>
      <c r="AC2"/>
      <c r="AD2"/>
    </row>
    <row r="3" spans="1:30">
      <c r="A3" s="262"/>
      <c r="B3" s="264"/>
      <c r="C3" s="267"/>
      <c r="D3" s="270"/>
      <c r="E3" s="272"/>
      <c r="F3" s="272"/>
      <c r="G3" s="254"/>
      <c r="H3" s="256"/>
      <c r="I3" s="248"/>
      <c r="J3" s="251"/>
      <c r="K3" s="248"/>
      <c r="L3" s="259"/>
      <c r="M3" s="248"/>
      <c r="N3" s="246"/>
      <c r="O3" s="248"/>
      <c r="P3" s="251"/>
      <c r="Q3" s="251"/>
      <c r="R3" s="274"/>
      <c r="S3" s="277"/>
      <c r="T3" s="274"/>
      <c r="U3" s="100"/>
    </row>
    <row r="4" spans="1:30" s="102" customFormat="1" ht="58.5" customHeight="1" thickBot="1">
      <c r="A4" s="262"/>
      <c r="B4" s="265"/>
      <c r="C4" s="268"/>
      <c r="D4" s="271"/>
      <c r="E4" s="273"/>
      <c r="F4" s="273"/>
      <c r="G4" s="196" t="s">
        <v>12</v>
      </c>
      <c r="H4" s="257"/>
      <c r="I4" s="249"/>
      <c r="J4" s="252"/>
      <c r="K4" s="249"/>
      <c r="L4" s="259"/>
      <c r="M4" s="249"/>
      <c r="N4" s="247"/>
      <c r="O4" s="249"/>
      <c r="P4" s="252"/>
      <c r="Q4" s="252"/>
      <c r="R4" s="275"/>
      <c r="S4" s="278"/>
      <c r="T4" s="275"/>
      <c r="U4" s="101"/>
      <c r="V4"/>
      <c r="W4"/>
      <c r="X4"/>
      <c r="Y4"/>
      <c r="Z4"/>
      <c r="AA4"/>
      <c r="AB4"/>
      <c r="AC4"/>
      <c r="AD4"/>
    </row>
    <row r="5" spans="1:30" s="104" customFormat="1" ht="15" customHeight="1">
      <c r="A5" s="244">
        <f>'Club Registration'!D3</f>
        <v>0</v>
      </c>
      <c r="B5" s="103">
        <v>1</v>
      </c>
      <c r="E5" s="200"/>
      <c r="F5" s="198"/>
      <c r="G5" s="197"/>
      <c r="H5" s="193" t="str">
        <f>IF((G5)&lt;DATE(2012,1,1),"Sr","Jr")</f>
        <v>Sr</v>
      </c>
      <c r="I5" s="105"/>
      <c r="K5" s="105"/>
      <c r="L5" s="106"/>
      <c r="M5" s="105"/>
      <c r="N5" s="105"/>
      <c r="O5" s="195"/>
      <c r="U5" s="100"/>
      <c r="V5"/>
      <c r="W5"/>
      <c r="X5"/>
      <c r="Y5"/>
      <c r="Z5"/>
      <c r="AA5"/>
      <c r="AB5"/>
      <c r="AC5"/>
      <c r="AD5"/>
    </row>
    <row r="6" spans="1:30" s="104" customFormat="1">
      <c r="A6" s="400"/>
      <c r="B6" s="103">
        <v>2</v>
      </c>
      <c r="E6" s="200"/>
      <c r="F6" s="198"/>
      <c r="G6" s="197"/>
      <c r="H6" s="193" t="str">
        <f t="shared" ref="H6:H39" si="0">IF((G6)&lt;DATE(2012,1,1),"Sr","Jr")</f>
        <v>Sr</v>
      </c>
      <c r="I6" s="105"/>
      <c r="K6" s="105"/>
      <c r="L6" s="106"/>
      <c r="M6" s="105"/>
      <c r="N6" s="105"/>
      <c r="O6" s="195"/>
      <c r="U6" s="100"/>
      <c r="V6"/>
      <c r="W6"/>
      <c r="X6"/>
      <c r="Y6"/>
      <c r="Z6"/>
      <c r="AA6"/>
      <c r="AB6"/>
      <c r="AC6"/>
      <c r="AD6"/>
    </row>
    <row r="7" spans="1:30" s="104" customFormat="1">
      <c r="A7" s="400"/>
      <c r="B7" s="103">
        <v>3</v>
      </c>
      <c r="E7" s="200"/>
      <c r="F7" s="198"/>
      <c r="G7" s="197"/>
      <c r="H7" s="193" t="str">
        <f t="shared" si="0"/>
        <v>Sr</v>
      </c>
      <c r="I7" s="105"/>
      <c r="K7" s="105"/>
      <c r="L7" s="106"/>
      <c r="M7" s="105"/>
      <c r="N7" s="105"/>
      <c r="O7" s="195"/>
      <c r="U7" s="100"/>
      <c r="V7"/>
      <c r="W7"/>
      <c r="X7"/>
      <c r="Y7"/>
      <c r="Z7"/>
      <c r="AA7"/>
      <c r="AB7"/>
      <c r="AC7"/>
      <c r="AD7"/>
    </row>
    <row r="8" spans="1:30" s="104" customFormat="1">
      <c r="A8" s="400"/>
      <c r="B8" s="103">
        <v>4</v>
      </c>
      <c r="E8" s="200"/>
      <c r="F8" s="198"/>
      <c r="G8" s="197"/>
      <c r="H8" s="193" t="str">
        <f t="shared" si="0"/>
        <v>Sr</v>
      </c>
      <c r="I8" s="105"/>
      <c r="K8" s="105"/>
      <c r="L8" s="106"/>
      <c r="M8" s="105"/>
      <c r="N8" s="105"/>
      <c r="O8" s="195"/>
      <c r="U8" s="100"/>
      <c r="V8"/>
      <c r="W8"/>
      <c r="X8"/>
      <c r="Y8"/>
      <c r="Z8"/>
      <c r="AA8"/>
      <c r="AB8"/>
      <c r="AC8"/>
      <c r="AD8"/>
    </row>
    <row r="9" spans="1:30" s="104" customFormat="1">
      <c r="A9" s="400"/>
      <c r="B9" s="103">
        <v>5</v>
      </c>
      <c r="E9" s="200"/>
      <c r="F9" s="198"/>
      <c r="G9" s="197"/>
      <c r="H9" s="193" t="str">
        <f t="shared" si="0"/>
        <v>Sr</v>
      </c>
      <c r="I9" s="105"/>
      <c r="K9" s="105"/>
      <c r="L9" s="106"/>
      <c r="M9" s="105"/>
      <c r="N9" s="105"/>
      <c r="O9" s="195"/>
      <c r="U9" s="100"/>
      <c r="V9"/>
      <c r="W9"/>
      <c r="X9"/>
      <c r="Y9"/>
      <c r="Z9"/>
      <c r="AA9"/>
      <c r="AB9"/>
      <c r="AC9"/>
      <c r="AD9"/>
    </row>
    <row r="10" spans="1:30" s="104" customFormat="1">
      <c r="A10" s="400"/>
      <c r="B10" s="103">
        <v>6</v>
      </c>
      <c r="E10" s="200"/>
      <c r="F10" s="198"/>
      <c r="G10" s="197"/>
      <c r="H10" s="193" t="str">
        <f t="shared" si="0"/>
        <v>Sr</v>
      </c>
      <c r="I10" s="105"/>
      <c r="K10" s="105"/>
      <c r="L10" s="106"/>
      <c r="M10" s="105"/>
      <c r="N10" s="105"/>
      <c r="O10" s="195"/>
      <c r="U10" s="100"/>
      <c r="V10"/>
      <c r="W10"/>
      <c r="X10"/>
      <c r="Y10"/>
      <c r="Z10"/>
      <c r="AA10"/>
      <c r="AB10"/>
      <c r="AC10"/>
      <c r="AD10"/>
    </row>
    <row r="11" spans="1:30" s="104" customFormat="1">
      <c r="A11" s="400"/>
      <c r="B11" s="103">
        <v>7</v>
      </c>
      <c r="E11" s="200"/>
      <c r="F11" s="198"/>
      <c r="G11" s="197"/>
      <c r="H11" s="193" t="str">
        <f t="shared" si="0"/>
        <v>Sr</v>
      </c>
      <c r="I11" s="105"/>
      <c r="K11" s="105"/>
      <c r="L11" s="106"/>
      <c r="M11" s="105"/>
      <c r="N11" s="105"/>
      <c r="O11" s="195"/>
      <c r="U11" s="100"/>
      <c r="V11"/>
      <c r="W11"/>
      <c r="X11"/>
      <c r="Y11"/>
      <c r="Z11"/>
      <c r="AA11"/>
      <c r="AB11"/>
      <c r="AC11"/>
      <c r="AD11"/>
    </row>
    <row r="12" spans="1:30" s="104" customFormat="1">
      <c r="A12" s="400"/>
      <c r="B12" s="103">
        <v>8</v>
      </c>
      <c r="E12" s="200"/>
      <c r="F12" s="198"/>
      <c r="G12" s="197"/>
      <c r="H12" s="193" t="str">
        <f t="shared" si="0"/>
        <v>Sr</v>
      </c>
      <c r="I12" s="105"/>
      <c r="K12" s="105"/>
      <c r="L12" s="106"/>
      <c r="M12" s="105"/>
      <c r="N12" s="105"/>
      <c r="O12" s="195"/>
      <c r="U12" s="100"/>
      <c r="V12"/>
      <c r="W12"/>
      <c r="X12"/>
      <c r="Y12"/>
      <c r="Z12"/>
      <c r="AA12"/>
      <c r="AB12"/>
      <c r="AC12"/>
      <c r="AD12"/>
    </row>
    <row r="13" spans="1:30" s="104" customFormat="1">
      <c r="A13" s="400"/>
      <c r="B13" s="103">
        <v>9</v>
      </c>
      <c r="E13" s="200"/>
      <c r="F13" s="198"/>
      <c r="G13" s="197"/>
      <c r="H13" s="193" t="str">
        <f t="shared" si="0"/>
        <v>Sr</v>
      </c>
      <c r="I13" s="105"/>
      <c r="K13" s="105"/>
      <c r="L13" s="106"/>
      <c r="M13" s="105"/>
      <c r="N13" s="105"/>
      <c r="O13" s="195"/>
      <c r="U13" s="100"/>
      <c r="V13"/>
      <c r="W13"/>
      <c r="X13"/>
      <c r="Y13"/>
      <c r="Z13"/>
      <c r="AA13"/>
      <c r="AB13"/>
      <c r="AC13"/>
      <c r="AD13"/>
    </row>
    <row r="14" spans="1:30" s="104" customFormat="1">
      <c r="A14" s="400"/>
      <c r="B14" s="103">
        <v>10</v>
      </c>
      <c r="E14" s="200"/>
      <c r="F14" s="198"/>
      <c r="G14" s="197"/>
      <c r="H14" s="193" t="str">
        <f t="shared" si="0"/>
        <v>Sr</v>
      </c>
      <c r="I14" s="105"/>
      <c r="K14" s="105"/>
      <c r="L14" s="106"/>
      <c r="M14" s="105"/>
      <c r="N14" s="105"/>
      <c r="O14" s="195"/>
      <c r="U14" s="100"/>
      <c r="V14"/>
      <c r="W14"/>
      <c r="X14"/>
      <c r="Y14"/>
      <c r="Z14"/>
      <c r="AA14"/>
      <c r="AB14"/>
      <c r="AC14"/>
      <c r="AD14"/>
    </row>
    <row r="15" spans="1:30" s="104" customFormat="1">
      <c r="A15" s="400"/>
      <c r="B15" s="103">
        <v>11</v>
      </c>
      <c r="E15" s="200"/>
      <c r="F15" s="198"/>
      <c r="G15" s="197"/>
      <c r="H15" s="193" t="str">
        <f t="shared" si="0"/>
        <v>Sr</v>
      </c>
      <c r="I15" s="105"/>
      <c r="K15" s="105"/>
      <c r="L15" s="106"/>
      <c r="M15" s="105"/>
      <c r="N15" s="105"/>
      <c r="O15" s="195"/>
      <c r="U15" s="100"/>
      <c r="V15"/>
      <c r="W15"/>
      <c r="X15"/>
      <c r="Y15"/>
      <c r="Z15"/>
      <c r="AA15"/>
      <c r="AB15"/>
      <c r="AC15"/>
      <c r="AD15"/>
    </row>
    <row r="16" spans="1:30" s="104" customFormat="1">
      <c r="A16" s="400"/>
      <c r="B16" s="103">
        <v>12</v>
      </c>
      <c r="E16" s="200"/>
      <c r="F16" s="198"/>
      <c r="G16" s="197"/>
      <c r="H16" s="193" t="str">
        <f t="shared" si="0"/>
        <v>Sr</v>
      </c>
      <c r="I16" s="105"/>
      <c r="K16" s="105"/>
      <c r="L16" s="106"/>
      <c r="M16" s="105"/>
      <c r="N16" s="105"/>
      <c r="O16" s="195"/>
      <c r="U16" s="100"/>
      <c r="V16"/>
      <c r="W16"/>
      <c r="X16"/>
      <c r="Y16"/>
      <c r="Z16"/>
      <c r="AA16"/>
      <c r="AB16"/>
      <c r="AC16"/>
      <c r="AD16"/>
    </row>
    <row r="17" spans="1:30" s="104" customFormat="1">
      <c r="A17" s="400"/>
      <c r="B17" s="103">
        <v>13</v>
      </c>
      <c r="E17" s="200"/>
      <c r="F17" s="198"/>
      <c r="G17" s="197"/>
      <c r="H17" s="193" t="str">
        <f t="shared" si="0"/>
        <v>Sr</v>
      </c>
      <c r="I17" s="105"/>
      <c r="K17" s="105"/>
      <c r="L17" s="106"/>
      <c r="M17" s="105"/>
      <c r="N17" s="105"/>
      <c r="O17" s="195"/>
      <c r="U17" s="100"/>
      <c r="V17"/>
      <c r="W17"/>
      <c r="X17"/>
      <c r="Y17"/>
      <c r="Z17"/>
      <c r="AA17"/>
      <c r="AB17"/>
      <c r="AC17"/>
      <c r="AD17"/>
    </row>
    <row r="18" spans="1:30" s="104" customFormat="1">
      <c r="A18" s="400"/>
      <c r="B18" s="103">
        <v>14</v>
      </c>
      <c r="E18" s="200"/>
      <c r="F18" s="198"/>
      <c r="G18" s="197"/>
      <c r="H18" s="193" t="str">
        <f t="shared" si="0"/>
        <v>Sr</v>
      </c>
      <c r="I18" s="105"/>
      <c r="K18" s="105"/>
      <c r="L18" s="106"/>
      <c r="M18" s="105"/>
      <c r="N18" s="105"/>
      <c r="O18" s="195"/>
      <c r="U18" s="100"/>
      <c r="V18"/>
      <c r="W18"/>
      <c r="X18"/>
      <c r="Y18"/>
      <c r="Z18"/>
      <c r="AA18"/>
      <c r="AB18"/>
      <c r="AC18"/>
      <c r="AD18"/>
    </row>
    <row r="19" spans="1:30" s="104" customFormat="1" ht="14.4" customHeight="1">
      <c r="A19" s="400"/>
      <c r="B19" s="103">
        <v>15</v>
      </c>
      <c r="E19" s="200"/>
      <c r="F19" s="198"/>
      <c r="G19" s="197"/>
      <c r="H19" s="193" t="str">
        <f t="shared" si="0"/>
        <v>Sr</v>
      </c>
      <c r="I19" s="105"/>
      <c r="K19" s="105"/>
      <c r="L19" s="106"/>
      <c r="M19" s="105"/>
      <c r="N19" s="105"/>
      <c r="O19" s="195"/>
      <c r="U19" s="100"/>
      <c r="V19"/>
      <c r="W19"/>
      <c r="X19"/>
      <c r="Y19"/>
      <c r="Z19"/>
      <c r="AA19"/>
      <c r="AB19"/>
      <c r="AC19"/>
      <c r="AD19"/>
    </row>
    <row r="20" spans="1:30" s="104" customFormat="1">
      <c r="A20" s="400"/>
      <c r="B20" s="103">
        <v>16</v>
      </c>
      <c r="E20" s="200"/>
      <c r="F20" s="198"/>
      <c r="G20" s="197"/>
      <c r="H20" s="193" t="str">
        <f t="shared" si="0"/>
        <v>Sr</v>
      </c>
      <c r="I20" s="105"/>
      <c r="K20" s="105"/>
      <c r="L20" s="106"/>
      <c r="M20" s="105"/>
      <c r="N20" s="105"/>
      <c r="O20" s="195"/>
      <c r="U20" s="100"/>
      <c r="V20"/>
      <c r="W20"/>
      <c r="X20"/>
      <c r="Y20"/>
      <c r="Z20"/>
      <c r="AA20"/>
      <c r="AB20"/>
      <c r="AC20"/>
      <c r="AD20"/>
    </row>
    <row r="21" spans="1:30" s="104" customFormat="1">
      <c r="A21" s="400"/>
      <c r="B21" s="103">
        <v>17</v>
      </c>
      <c r="E21" s="200"/>
      <c r="F21" s="198"/>
      <c r="G21" s="197"/>
      <c r="H21" s="193" t="str">
        <f t="shared" si="0"/>
        <v>Sr</v>
      </c>
      <c r="I21" s="105"/>
      <c r="K21" s="105"/>
      <c r="L21" s="106"/>
      <c r="M21" s="105"/>
      <c r="N21" s="105"/>
      <c r="O21" s="195"/>
      <c r="U21" s="100"/>
      <c r="V21"/>
      <c r="W21"/>
      <c r="X21"/>
      <c r="Y21"/>
      <c r="Z21"/>
      <c r="AA21"/>
      <c r="AB21"/>
      <c r="AC21"/>
      <c r="AD21"/>
    </row>
    <row r="22" spans="1:30" s="104" customFormat="1">
      <c r="A22" s="400"/>
      <c r="B22" s="103">
        <v>18</v>
      </c>
      <c r="E22" s="200"/>
      <c r="F22" s="198"/>
      <c r="G22" s="197"/>
      <c r="H22" s="193" t="str">
        <f t="shared" si="0"/>
        <v>Sr</v>
      </c>
      <c r="I22" s="105"/>
      <c r="K22" s="105"/>
      <c r="L22" s="106"/>
      <c r="M22" s="105"/>
      <c r="N22" s="105"/>
      <c r="O22" s="195"/>
      <c r="U22" s="100"/>
      <c r="V22"/>
      <c r="W22"/>
      <c r="X22"/>
      <c r="Y22"/>
      <c r="Z22"/>
      <c r="AA22"/>
      <c r="AB22"/>
      <c r="AC22"/>
      <c r="AD22"/>
    </row>
    <row r="23" spans="1:30" s="104" customFormat="1">
      <c r="A23" s="400"/>
      <c r="B23" s="103">
        <v>19</v>
      </c>
      <c r="E23" s="200"/>
      <c r="F23" s="198"/>
      <c r="G23" s="197"/>
      <c r="H23" s="193" t="str">
        <f t="shared" si="0"/>
        <v>Sr</v>
      </c>
      <c r="I23" s="105"/>
      <c r="K23" s="105"/>
      <c r="L23" s="106"/>
      <c r="M23" s="105"/>
      <c r="N23" s="105"/>
      <c r="O23" s="195"/>
      <c r="U23" s="100"/>
      <c r="V23"/>
      <c r="W23"/>
      <c r="X23"/>
      <c r="Y23"/>
      <c r="Z23"/>
      <c r="AA23"/>
      <c r="AB23"/>
      <c r="AC23"/>
      <c r="AD23"/>
    </row>
    <row r="24" spans="1:30" s="104" customFormat="1" ht="15" thickBot="1">
      <c r="A24" s="401"/>
      <c r="B24" s="103">
        <v>20</v>
      </c>
      <c r="E24" s="200"/>
      <c r="F24" s="198"/>
      <c r="G24" s="197"/>
      <c r="H24" s="193" t="str">
        <f t="shared" si="0"/>
        <v>Sr</v>
      </c>
      <c r="I24" s="105"/>
      <c r="K24" s="105"/>
      <c r="L24" s="106"/>
      <c r="M24" s="105"/>
      <c r="N24" s="105"/>
      <c r="O24" s="195"/>
      <c r="U24" s="100"/>
      <c r="V24"/>
      <c r="W24"/>
      <c r="X24"/>
      <c r="Y24"/>
      <c r="Z24"/>
      <c r="AA24"/>
      <c r="AB24"/>
      <c r="AC24"/>
      <c r="AD24"/>
    </row>
    <row r="25" spans="1:30" s="104" customFormat="1" ht="14.4" customHeight="1">
      <c r="A25" s="244">
        <f>A5</f>
        <v>0</v>
      </c>
      <c r="B25" s="103">
        <v>21</v>
      </c>
      <c r="E25" s="200"/>
      <c r="F25" s="198"/>
      <c r="G25" s="197"/>
      <c r="H25" s="193" t="str">
        <f t="shared" si="0"/>
        <v>Sr</v>
      </c>
      <c r="I25" s="105"/>
      <c r="K25" s="105"/>
      <c r="L25" s="106"/>
      <c r="M25" s="105"/>
      <c r="N25" s="105"/>
      <c r="O25" s="195"/>
      <c r="U25" s="100"/>
      <c r="V25"/>
      <c r="W25"/>
      <c r="X25"/>
      <c r="Y25"/>
      <c r="Z25"/>
      <c r="AA25"/>
      <c r="AB25"/>
      <c r="AC25"/>
      <c r="AD25"/>
    </row>
    <row r="26" spans="1:30" s="104" customFormat="1">
      <c r="A26" s="400"/>
      <c r="B26" s="103">
        <v>22</v>
      </c>
      <c r="E26" s="200"/>
      <c r="F26" s="198"/>
      <c r="G26" s="197"/>
      <c r="H26" s="193" t="str">
        <f t="shared" si="0"/>
        <v>Sr</v>
      </c>
      <c r="I26" s="105"/>
      <c r="K26" s="105"/>
      <c r="L26" s="106"/>
      <c r="M26" s="105"/>
      <c r="N26" s="105"/>
      <c r="O26" s="195"/>
      <c r="U26" s="100"/>
      <c r="V26"/>
      <c r="W26"/>
      <c r="X26"/>
      <c r="Y26"/>
      <c r="Z26"/>
      <c r="AA26"/>
      <c r="AB26"/>
      <c r="AC26"/>
      <c r="AD26"/>
    </row>
    <row r="27" spans="1:30" s="104" customFormat="1">
      <c r="A27" s="400"/>
      <c r="B27" s="103">
        <v>23</v>
      </c>
      <c r="E27" s="200"/>
      <c r="F27" s="198"/>
      <c r="G27" s="197"/>
      <c r="H27" s="193" t="str">
        <f t="shared" si="0"/>
        <v>Sr</v>
      </c>
      <c r="I27" s="105"/>
      <c r="K27" s="105"/>
      <c r="L27" s="106"/>
      <c r="M27" s="105"/>
      <c r="N27" s="105"/>
      <c r="O27" s="195"/>
      <c r="U27" s="100"/>
      <c r="V27"/>
      <c r="W27"/>
      <c r="X27"/>
      <c r="Y27"/>
      <c r="Z27"/>
      <c r="AA27"/>
      <c r="AB27"/>
      <c r="AC27"/>
      <c r="AD27"/>
    </row>
    <row r="28" spans="1:30" s="104" customFormat="1">
      <c r="A28" s="400"/>
      <c r="B28" s="103">
        <v>24</v>
      </c>
      <c r="E28" s="200"/>
      <c r="F28" s="198"/>
      <c r="G28" s="197"/>
      <c r="H28" s="193" t="str">
        <f t="shared" si="0"/>
        <v>Sr</v>
      </c>
      <c r="I28" s="105"/>
      <c r="K28" s="105"/>
      <c r="L28" s="106"/>
      <c r="M28" s="105"/>
      <c r="N28" s="105"/>
      <c r="O28" s="195"/>
      <c r="U28" s="100"/>
      <c r="V28"/>
      <c r="W28"/>
      <c r="X28"/>
      <c r="Y28"/>
      <c r="Z28"/>
      <c r="AA28"/>
      <c r="AB28"/>
      <c r="AC28"/>
      <c r="AD28"/>
    </row>
    <row r="29" spans="1:30" s="104" customFormat="1">
      <c r="A29" s="400"/>
      <c r="B29" s="103">
        <v>25</v>
      </c>
      <c r="E29" s="200"/>
      <c r="F29" s="198"/>
      <c r="G29" s="197"/>
      <c r="H29" s="193" t="str">
        <f t="shared" si="0"/>
        <v>Sr</v>
      </c>
      <c r="I29" s="105"/>
      <c r="K29" s="105"/>
      <c r="L29" s="106"/>
      <c r="M29" s="105"/>
      <c r="N29" s="105"/>
      <c r="O29" s="195"/>
      <c r="U29" s="100"/>
      <c r="V29"/>
      <c r="W29"/>
      <c r="X29"/>
      <c r="Y29"/>
      <c r="Z29"/>
      <c r="AA29"/>
      <c r="AB29"/>
      <c r="AC29"/>
      <c r="AD29"/>
    </row>
    <row r="30" spans="1:30" s="104" customFormat="1">
      <c r="A30" s="400"/>
      <c r="B30" s="103">
        <v>26</v>
      </c>
      <c r="E30" s="200"/>
      <c r="F30" s="198"/>
      <c r="G30" s="197"/>
      <c r="H30" s="193" t="str">
        <f t="shared" si="0"/>
        <v>Sr</v>
      </c>
      <c r="I30" s="105"/>
      <c r="K30" s="105"/>
      <c r="L30" s="106"/>
      <c r="M30" s="105"/>
      <c r="N30" s="105"/>
      <c r="O30" s="195"/>
      <c r="U30" s="100"/>
      <c r="V30"/>
      <c r="W30"/>
      <c r="X30"/>
      <c r="Y30"/>
      <c r="Z30"/>
      <c r="AA30"/>
      <c r="AB30"/>
      <c r="AC30"/>
      <c r="AD30"/>
    </row>
    <row r="31" spans="1:30" s="104" customFormat="1">
      <c r="A31" s="400"/>
      <c r="B31" s="103">
        <v>27</v>
      </c>
      <c r="E31" s="200"/>
      <c r="F31" s="198"/>
      <c r="G31" s="197"/>
      <c r="H31" s="193" t="str">
        <f t="shared" si="0"/>
        <v>Sr</v>
      </c>
      <c r="I31" s="105"/>
      <c r="K31" s="105"/>
      <c r="L31" s="106"/>
      <c r="M31" s="105"/>
      <c r="N31" s="105"/>
      <c r="O31" s="195"/>
      <c r="U31" s="100"/>
      <c r="V31"/>
      <c r="W31"/>
      <c r="X31"/>
      <c r="Y31"/>
      <c r="Z31"/>
      <c r="AA31"/>
      <c r="AB31"/>
      <c r="AC31"/>
      <c r="AD31"/>
    </row>
    <row r="32" spans="1:30" s="104" customFormat="1">
      <c r="A32" s="400"/>
      <c r="B32" s="103">
        <v>28</v>
      </c>
      <c r="E32" s="200"/>
      <c r="F32" s="198"/>
      <c r="G32" s="197"/>
      <c r="H32" s="193" t="str">
        <f t="shared" si="0"/>
        <v>Sr</v>
      </c>
      <c r="I32" s="105"/>
      <c r="K32" s="105"/>
      <c r="L32" s="106"/>
      <c r="M32" s="105"/>
      <c r="N32" s="105"/>
      <c r="O32" s="195"/>
      <c r="U32" s="100"/>
      <c r="V32"/>
      <c r="W32"/>
      <c r="X32"/>
      <c r="Y32"/>
      <c r="Z32"/>
      <c r="AA32"/>
      <c r="AB32"/>
      <c r="AC32"/>
      <c r="AD32"/>
    </row>
    <row r="33" spans="1:30" s="104" customFormat="1">
      <c r="A33" s="400"/>
      <c r="B33" s="103">
        <v>29</v>
      </c>
      <c r="E33" s="200"/>
      <c r="F33" s="198"/>
      <c r="G33" s="197"/>
      <c r="H33" s="193" t="str">
        <f t="shared" si="0"/>
        <v>Sr</v>
      </c>
      <c r="I33" s="105"/>
      <c r="K33" s="105"/>
      <c r="L33" s="106"/>
      <c r="M33" s="105"/>
      <c r="N33" s="105"/>
      <c r="O33" s="195"/>
      <c r="U33" s="100"/>
      <c r="V33"/>
      <c r="W33"/>
      <c r="X33"/>
      <c r="Y33"/>
      <c r="Z33"/>
      <c r="AA33"/>
      <c r="AB33"/>
      <c r="AC33"/>
      <c r="AD33"/>
    </row>
    <row r="34" spans="1:30" s="104" customFormat="1">
      <c r="A34" s="400"/>
      <c r="B34" s="103">
        <v>30</v>
      </c>
      <c r="E34" s="200"/>
      <c r="F34" s="198"/>
      <c r="G34" s="197"/>
      <c r="H34" s="193" t="str">
        <f t="shared" si="0"/>
        <v>Sr</v>
      </c>
      <c r="I34" s="105"/>
      <c r="K34" s="105"/>
      <c r="L34" s="106"/>
      <c r="M34" s="105"/>
      <c r="N34" s="105"/>
      <c r="O34" s="195"/>
      <c r="U34" s="100"/>
      <c r="V34"/>
      <c r="W34"/>
      <c r="X34"/>
      <c r="Y34"/>
      <c r="Z34"/>
      <c r="AA34"/>
      <c r="AB34"/>
      <c r="AC34"/>
      <c r="AD34"/>
    </row>
    <row r="35" spans="1:30">
      <c r="A35" s="400"/>
      <c r="B35" s="103">
        <v>31</v>
      </c>
      <c r="C35" s="104"/>
      <c r="D35" s="104"/>
      <c r="E35" s="200"/>
      <c r="F35" s="198"/>
      <c r="G35" s="197"/>
      <c r="H35" s="193" t="str">
        <f t="shared" si="0"/>
        <v>Sr</v>
      </c>
      <c r="I35" s="105"/>
      <c r="J35" s="104"/>
      <c r="K35" s="105"/>
      <c r="L35" s="106"/>
      <c r="M35" s="105"/>
      <c r="N35" s="105"/>
      <c r="O35" s="195"/>
      <c r="P35" s="104"/>
      <c r="Q35" s="104"/>
      <c r="R35" s="104"/>
      <c r="S35" s="104"/>
      <c r="T35" s="104"/>
      <c r="U35" s="100"/>
    </row>
    <row r="36" spans="1:30">
      <c r="A36" s="400"/>
      <c r="B36" s="103">
        <v>32</v>
      </c>
      <c r="C36" s="104"/>
      <c r="D36" s="104"/>
      <c r="E36" s="200"/>
      <c r="F36" s="198"/>
      <c r="G36" s="197"/>
      <c r="H36" s="193" t="str">
        <f t="shared" si="0"/>
        <v>Sr</v>
      </c>
      <c r="I36" s="105"/>
      <c r="J36" s="104"/>
      <c r="K36" s="105"/>
      <c r="L36" s="106"/>
      <c r="M36" s="105"/>
      <c r="N36" s="105"/>
      <c r="O36" s="195"/>
      <c r="P36" s="104"/>
      <c r="Q36" s="104"/>
      <c r="R36" s="104"/>
      <c r="S36" s="104"/>
      <c r="T36" s="104"/>
      <c r="U36" s="100"/>
    </row>
    <row r="37" spans="1:30">
      <c r="A37" s="400"/>
      <c r="B37" s="103">
        <v>33</v>
      </c>
      <c r="C37" s="104"/>
      <c r="D37" s="104"/>
      <c r="E37" s="200"/>
      <c r="F37" s="198"/>
      <c r="G37" s="197"/>
      <c r="H37" s="193" t="str">
        <f t="shared" si="0"/>
        <v>Sr</v>
      </c>
      <c r="I37" s="105"/>
      <c r="J37" s="104"/>
      <c r="K37" s="105"/>
      <c r="L37" s="106"/>
      <c r="M37" s="105"/>
      <c r="N37" s="105"/>
      <c r="O37" s="195"/>
      <c r="P37" s="104"/>
      <c r="Q37" s="104"/>
      <c r="R37" s="104"/>
      <c r="S37" s="104"/>
      <c r="T37" s="104"/>
      <c r="U37" s="100"/>
    </row>
    <row r="38" spans="1:30">
      <c r="A38" s="400"/>
      <c r="B38" s="103">
        <v>34</v>
      </c>
      <c r="C38" s="104"/>
      <c r="D38" s="104"/>
      <c r="E38" s="200"/>
      <c r="F38" s="198"/>
      <c r="G38" s="197"/>
      <c r="H38" s="193" t="str">
        <f t="shared" si="0"/>
        <v>Sr</v>
      </c>
      <c r="I38" s="105"/>
      <c r="J38" s="104"/>
      <c r="K38" s="105"/>
      <c r="L38" s="106"/>
      <c r="M38" s="105"/>
      <c r="N38" s="105"/>
      <c r="O38" s="195"/>
      <c r="P38" s="104"/>
      <c r="Q38" s="104"/>
      <c r="R38" s="104"/>
      <c r="S38" s="104"/>
      <c r="T38" s="104"/>
      <c r="U38" s="100"/>
    </row>
    <row r="39" spans="1:30">
      <c r="A39" s="400"/>
      <c r="B39" s="103">
        <v>35</v>
      </c>
      <c r="C39" s="104"/>
      <c r="D39" s="104"/>
      <c r="E39" s="200"/>
      <c r="F39" s="198"/>
      <c r="G39" s="197"/>
      <c r="H39" s="193" t="str">
        <f t="shared" si="0"/>
        <v>Sr</v>
      </c>
      <c r="I39" s="105"/>
      <c r="J39" s="104"/>
      <c r="K39" s="105"/>
      <c r="L39" s="106"/>
      <c r="M39" s="105"/>
      <c r="N39" s="105"/>
      <c r="O39" s="195"/>
      <c r="P39" s="104"/>
      <c r="Q39" s="104"/>
      <c r="R39" s="104"/>
      <c r="S39" s="104"/>
      <c r="T39" s="104"/>
      <c r="U39" s="100"/>
    </row>
    <row r="40" spans="1:30" s="364" customFormat="1" ht="15" thickBot="1">
      <c r="B40" s="367"/>
      <c r="E40" s="368"/>
      <c r="F40" s="369"/>
      <c r="G40" s="370"/>
      <c r="H40" s="371"/>
      <c r="I40" s="372"/>
      <c r="J40" s="373"/>
      <c r="K40" s="372"/>
      <c r="L40" s="374"/>
      <c r="M40" s="372"/>
      <c r="N40" s="372"/>
      <c r="O40" s="375"/>
      <c r="P40" s="373"/>
      <c r="Q40" s="373"/>
      <c r="R40" s="373"/>
      <c r="S40" s="373"/>
      <c r="T40" s="373"/>
      <c r="V40"/>
      <c r="W40"/>
      <c r="X40"/>
      <c r="Y40"/>
      <c r="Z40"/>
      <c r="AA40"/>
      <c r="AB40"/>
      <c r="AC40"/>
      <c r="AD40"/>
    </row>
    <row r="41" spans="1:30" ht="15" thickBot="1">
      <c r="B41" s="362"/>
      <c r="C41" s="387" t="s">
        <v>104</v>
      </c>
      <c r="D41" s="386"/>
      <c r="E41" s="363"/>
      <c r="F41" s="198"/>
      <c r="G41" s="384">
        <f>COUNTA(C5:C39)</f>
        <v>0</v>
      </c>
      <c r="I41" s="392">
        <f>COUNTA(I5:I39)</f>
        <v>0</v>
      </c>
      <c r="J41" s="104"/>
      <c r="K41" s="105"/>
      <c r="L41" s="106"/>
      <c r="M41" s="105"/>
      <c r="N41" s="105"/>
      <c r="O41" s="195"/>
      <c r="P41" s="104"/>
      <c r="Q41" s="104"/>
      <c r="R41" s="104"/>
      <c r="S41" s="104"/>
      <c r="T41" s="104"/>
    </row>
    <row r="42" spans="1:30" s="207" customFormat="1" ht="15" thickBot="1">
      <c r="B42" s="376"/>
      <c r="C42" s="208"/>
      <c r="D42" s="206"/>
      <c r="E42" s="377"/>
      <c r="F42" s="378"/>
      <c r="G42" s="390"/>
      <c r="H42" s="379"/>
      <c r="I42" s="380"/>
      <c r="J42" s="381"/>
      <c r="K42" s="380"/>
      <c r="L42" s="382"/>
      <c r="M42" s="380"/>
      <c r="N42" s="380"/>
      <c r="O42" s="383"/>
      <c r="P42" s="381"/>
      <c r="Q42" s="381"/>
      <c r="R42" s="381"/>
      <c r="S42" s="381"/>
      <c r="T42" s="381"/>
      <c r="V42"/>
      <c r="W42"/>
      <c r="X42"/>
      <c r="Y42"/>
      <c r="Z42"/>
      <c r="AA42"/>
      <c r="AB42"/>
      <c r="AC42"/>
      <c r="AD42"/>
    </row>
    <row r="43" spans="1:30" ht="15" thickBot="1">
      <c r="B43" s="362"/>
      <c r="C43" s="365" t="s">
        <v>107</v>
      </c>
      <c r="D43" s="366"/>
      <c r="E43" s="363"/>
      <c r="F43" s="388"/>
      <c r="G43" s="391">
        <f>I41</f>
        <v>0</v>
      </c>
      <c r="H43" s="389"/>
      <c r="I43" s="105"/>
      <c r="J43" s="104"/>
      <c r="K43" s="105"/>
      <c r="L43" s="106"/>
      <c r="M43" s="105"/>
      <c r="N43" s="105"/>
      <c r="O43" s="195"/>
      <c r="P43" s="104"/>
      <c r="Q43" s="104"/>
      <c r="R43" s="104"/>
      <c r="S43" s="104"/>
      <c r="T43" s="104"/>
    </row>
    <row r="44" spans="1:30" ht="15" thickBot="1">
      <c r="C44" s="206"/>
      <c r="D44" s="206"/>
      <c r="F44" s="198"/>
      <c r="G44" s="390"/>
      <c r="I44" s="105"/>
      <c r="J44" s="104"/>
      <c r="K44" s="105"/>
      <c r="L44" s="106"/>
      <c r="M44" s="105"/>
      <c r="N44" s="105"/>
      <c r="O44" s="195"/>
      <c r="P44" s="104"/>
      <c r="Q44" s="104"/>
      <c r="R44" s="104"/>
      <c r="S44" s="104"/>
      <c r="T44" s="104"/>
    </row>
    <row r="45" spans="1:30" ht="15" thickBot="1">
      <c r="B45" s="362"/>
      <c r="C45" s="365" t="s">
        <v>106</v>
      </c>
      <c r="D45" s="366"/>
      <c r="E45" s="363"/>
      <c r="F45" s="388"/>
      <c r="G45" s="391">
        <f>G41-G43</f>
        <v>0</v>
      </c>
      <c r="H45" s="389"/>
      <c r="I45" s="105"/>
      <c r="J45" s="104"/>
      <c r="K45" s="105"/>
      <c r="L45" s="106"/>
      <c r="M45" s="105"/>
      <c r="N45" s="105"/>
      <c r="O45" s="195"/>
      <c r="P45" s="104"/>
      <c r="Q45" s="104"/>
      <c r="R45" s="104"/>
      <c r="S45" s="104"/>
      <c r="T45" s="104"/>
    </row>
    <row r="46" spans="1:30">
      <c r="C46" s="207"/>
      <c r="D46" s="207"/>
      <c r="F46" s="198"/>
      <c r="G46" s="385"/>
      <c r="I46" s="105"/>
      <c r="J46" s="104"/>
      <c r="K46" s="105"/>
      <c r="L46" s="106"/>
      <c r="M46" s="105"/>
      <c r="N46" s="105"/>
      <c r="O46" s="195"/>
      <c r="P46" s="104"/>
      <c r="Q46" s="104"/>
      <c r="R46" s="104"/>
      <c r="S46" s="104"/>
      <c r="T46" s="104"/>
    </row>
    <row r="47" spans="1:30">
      <c r="F47" s="198"/>
      <c r="I47" s="105"/>
      <c r="J47" s="104"/>
      <c r="K47" s="105"/>
      <c r="L47" s="106"/>
      <c r="M47" s="105"/>
      <c r="N47" s="105"/>
      <c r="O47" s="195"/>
      <c r="P47" s="104"/>
      <c r="Q47" s="104"/>
      <c r="R47" s="104"/>
      <c r="S47" s="104"/>
      <c r="T47" s="104"/>
    </row>
    <row r="48" spans="1:30">
      <c r="F48" s="198"/>
      <c r="I48" s="105"/>
      <c r="J48" s="104"/>
      <c r="K48" s="105"/>
      <c r="L48" s="106"/>
      <c r="M48" s="105"/>
      <c r="N48" s="105"/>
      <c r="O48" s="195"/>
      <c r="P48" s="104"/>
      <c r="Q48" s="104"/>
      <c r="R48" s="104"/>
      <c r="S48" s="104"/>
      <c r="T48" s="104"/>
    </row>
    <row r="49" spans="6:20">
      <c r="F49" s="198"/>
      <c r="I49" s="105"/>
      <c r="J49" s="104"/>
      <c r="K49" s="105"/>
      <c r="L49" s="106"/>
      <c r="M49" s="105"/>
      <c r="N49" s="105"/>
      <c r="O49" s="195"/>
      <c r="P49" s="104"/>
      <c r="Q49" s="104"/>
      <c r="R49" s="104"/>
      <c r="S49" s="104"/>
      <c r="T49" s="104"/>
    </row>
    <row r="50" spans="6:20">
      <c r="F50" s="198"/>
      <c r="I50" s="105"/>
      <c r="J50" s="104"/>
      <c r="K50" s="105"/>
      <c r="L50" s="106"/>
      <c r="M50" s="105"/>
      <c r="N50" s="105"/>
      <c r="O50" s="195"/>
      <c r="P50" s="104"/>
      <c r="Q50" s="104"/>
      <c r="R50" s="104"/>
      <c r="S50" s="104"/>
      <c r="T50" s="104"/>
    </row>
    <row r="51" spans="6:20">
      <c r="F51" s="198"/>
      <c r="I51" s="104"/>
      <c r="J51" s="104"/>
      <c r="K51" s="104"/>
      <c r="L51" s="106"/>
      <c r="M51" s="104"/>
      <c r="N51" s="104"/>
      <c r="O51" s="194"/>
    </row>
    <row r="52" spans="6:20">
      <c r="F52" s="198"/>
      <c r="I52" s="104"/>
      <c r="J52" s="104"/>
      <c r="K52" s="104"/>
      <c r="L52" s="106"/>
      <c r="M52" s="104"/>
      <c r="N52" s="104"/>
      <c r="O52" s="194"/>
    </row>
    <row r="53" spans="6:20">
      <c r="F53" s="198"/>
      <c r="I53" s="104"/>
      <c r="J53" s="104"/>
      <c r="K53" s="104"/>
      <c r="L53" s="106"/>
      <c r="M53" s="104"/>
      <c r="N53" s="104"/>
      <c r="O53" s="194"/>
    </row>
    <row r="54" spans="6:20">
      <c r="F54" s="198"/>
      <c r="I54" s="104"/>
      <c r="J54" s="104"/>
      <c r="K54" s="104"/>
      <c r="L54" s="106"/>
      <c r="M54" s="104"/>
      <c r="N54" s="104"/>
      <c r="O54" s="194"/>
    </row>
    <row r="55" spans="6:20">
      <c r="F55" s="198"/>
      <c r="I55" s="104"/>
      <c r="J55" s="104"/>
      <c r="K55" s="104"/>
      <c r="L55" s="106"/>
      <c r="M55" s="104"/>
      <c r="N55" s="104"/>
      <c r="O55" s="194"/>
    </row>
    <row r="56" spans="6:20">
      <c r="F56" s="198"/>
      <c r="I56" s="104"/>
      <c r="J56" s="104"/>
      <c r="K56" s="104"/>
      <c r="L56" s="106"/>
      <c r="M56" s="104"/>
      <c r="N56" s="104"/>
      <c r="O56" s="194"/>
    </row>
    <row r="57" spans="6:20">
      <c r="F57" s="198"/>
      <c r="I57" s="104"/>
      <c r="J57" s="104"/>
      <c r="K57" s="104"/>
      <c r="L57" s="106"/>
      <c r="M57" s="104"/>
      <c r="N57" s="104"/>
      <c r="O57" s="194"/>
    </row>
    <row r="58" spans="6:20">
      <c r="F58" s="198"/>
      <c r="I58" s="104"/>
      <c r="J58" s="104"/>
      <c r="K58" s="104"/>
      <c r="L58" s="106"/>
      <c r="M58" s="104"/>
      <c r="N58" s="104"/>
      <c r="O58" s="194"/>
    </row>
    <row r="59" spans="6:20">
      <c r="F59" s="198"/>
      <c r="I59" s="104"/>
      <c r="J59" s="104"/>
      <c r="K59" s="104"/>
      <c r="L59" s="106"/>
      <c r="M59" s="104"/>
      <c r="N59" s="104"/>
      <c r="O59" s="194"/>
    </row>
    <row r="60" spans="6:20">
      <c r="F60" s="198"/>
      <c r="I60" s="104"/>
      <c r="J60" s="104"/>
      <c r="K60" s="104"/>
      <c r="L60" s="106"/>
      <c r="M60" s="104"/>
      <c r="N60" s="104"/>
      <c r="O60" s="194"/>
    </row>
    <row r="61" spans="6:20">
      <c r="F61" s="198"/>
      <c r="I61" s="104"/>
      <c r="J61" s="104"/>
      <c r="K61" s="104"/>
      <c r="L61" s="106"/>
      <c r="M61" s="104"/>
      <c r="N61" s="104"/>
      <c r="O61" s="194"/>
    </row>
    <row r="62" spans="6:20">
      <c r="F62" s="198"/>
      <c r="I62" s="104"/>
      <c r="J62" s="104"/>
      <c r="K62" s="104"/>
      <c r="L62" s="106"/>
      <c r="M62" s="104"/>
      <c r="N62" s="104"/>
      <c r="O62" s="194"/>
    </row>
    <row r="63" spans="6:20">
      <c r="F63" s="198"/>
      <c r="I63" s="104"/>
      <c r="J63" s="104"/>
      <c r="K63" s="104"/>
      <c r="L63" s="106"/>
      <c r="M63" s="104"/>
      <c r="N63" s="104"/>
      <c r="O63" s="194"/>
    </row>
    <row r="64" spans="6:20">
      <c r="F64" s="198"/>
      <c r="I64" s="104"/>
      <c r="J64" s="104"/>
      <c r="K64" s="104"/>
      <c r="L64" s="106"/>
      <c r="M64" s="104"/>
      <c r="N64" s="104"/>
      <c r="O64" s="194"/>
    </row>
    <row r="65" spans="6:15">
      <c r="F65" s="198"/>
      <c r="I65" s="104"/>
      <c r="J65" s="104"/>
      <c r="K65" s="104"/>
      <c r="L65" s="106"/>
      <c r="M65" s="104"/>
      <c r="N65" s="104"/>
      <c r="O65" s="194"/>
    </row>
    <row r="66" spans="6:15">
      <c r="F66" s="198"/>
      <c r="I66" s="104"/>
      <c r="J66" s="104"/>
      <c r="K66" s="104"/>
      <c r="L66" s="106"/>
      <c r="M66" s="104"/>
      <c r="N66" s="104"/>
      <c r="O66" s="194"/>
    </row>
    <row r="67" spans="6:15">
      <c r="F67" s="198"/>
      <c r="I67" s="104"/>
      <c r="J67" s="104"/>
      <c r="K67" s="104"/>
      <c r="L67" s="106"/>
      <c r="M67" s="104"/>
      <c r="N67" s="104"/>
      <c r="O67" s="194"/>
    </row>
    <row r="68" spans="6:15">
      <c r="F68" s="198"/>
      <c r="I68" s="104"/>
      <c r="J68" s="104"/>
      <c r="K68" s="104"/>
      <c r="L68" s="106"/>
      <c r="M68" s="104"/>
      <c r="N68" s="104"/>
      <c r="O68" s="194"/>
    </row>
    <row r="69" spans="6:15">
      <c r="F69" s="198"/>
      <c r="I69" s="104"/>
      <c r="J69" s="104"/>
      <c r="K69" s="104"/>
      <c r="L69" s="106"/>
      <c r="M69" s="104"/>
      <c r="N69" s="104"/>
      <c r="O69" s="194"/>
    </row>
    <row r="70" spans="6:15">
      <c r="F70" s="198"/>
      <c r="I70" s="104"/>
      <c r="J70" s="104"/>
      <c r="K70" s="104"/>
      <c r="L70" s="106"/>
      <c r="M70" s="104"/>
      <c r="N70" s="104"/>
      <c r="O70" s="194"/>
    </row>
    <row r="71" spans="6:15">
      <c r="F71" s="198"/>
      <c r="I71" s="104"/>
      <c r="J71" s="104"/>
      <c r="K71" s="104"/>
      <c r="L71" s="106"/>
      <c r="M71" s="104"/>
      <c r="N71" s="104"/>
      <c r="O71" s="194"/>
    </row>
    <row r="72" spans="6:15">
      <c r="F72" s="198"/>
      <c r="I72" s="104"/>
      <c r="J72" s="104"/>
      <c r="K72" s="104"/>
      <c r="L72" s="106"/>
      <c r="M72" s="104"/>
      <c r="N72" s="104"/>
      <c r="O72" s="194"/>
    </row>
    <row r="73" spans="6:15">
      <c r="F73" s="198"/>
      <c r="I73" s="104"/>
      <c r="J73" s="104"/>
      <c r="K73" s="104"/>
      <c r="L73" s="106"/>
      <c r="M73" s="104"/>
      <c r="N73" s="104"/>
      <c r="O73" s="194"/>
    </row>
    <row r="74" spans="6:15">
      <c r="F74" s="198"/>
      <c r="I74" s="104"/>
      <c r="J74" s="104"/>
      <c r="K74" s="104"/>
      <c r="L74" s="106"/>
      <c r="M74" s="104"/>
      <c r="N74" s="104"/>
      <c r="O74" s="194"/>
    </row>
    <row r="75" spans="6:15">
      <c r="F75" s="198"/>
      <c r="I75" s="104"/>
      <c r="J75" s="104"/>
      <c r="K75" s="104"/>
      <c r="L75" s="106"/>
      <c r="M75" s="104"/>
      <c r="N75" s="104"/>
      <c r="O75" s="194"/>
    </row>
    <row r="76" spans="6:15">
      <c r="F76" s="198"/>
      <c r="I76" s="104"/>
      <c r="J76" s="104"/>
      <c r="K76" s="104"/>
      <c r="L76" s="106"/>
      <c r="M76" s="104"/>
      <c r="N76" s="104"/>
      <c r="O76" s="194"/>
    </row>
    <row r="77" spans="6:15">
      <c r="F77" s="198"/>
      <c r="I77" s="104"/>
      <c r="J77" s="104"/>
      <c r="K77" s="104"/>
      <c r="L77" s="106"/>
      <c r="M77" s="104"/>
      <c r="N77" s="104"/>
      <c r="O77" s="194"/>
    </row>
    <row r="78" spans="6:15">
      <c r="F78" s="198"/>
      <c r="I78" s="104"/>
      <c r="J78" s="104"/>
      <c r="K78" s="104"/>
      <c r="L78" s="106"/>
      <c r="M78" s="104"/>
      <c r="N78" s="104"/>
      <c r="O78" s="194"/>
    </row>
    <row r="79" spans="6:15">
      <c r="F79" s="198"/>
      <c r="I79" s="104"/>
      <c r="J79" s="104"/>
      <c r="K79" s="104"/>
      <c r="L79" s="106"/>
      <c r="M79" s="104"/>
      <c r="N79" s="104"/>
      <c r="O79" s="194"/>
    </row>
    <row r="80" spans="6:15">
      <c r="F80" s="198"/>
      <c r="I80" s="104"/>
      <c r="J80" s="104"/>
      <c r="K80" s="104"/>
      <c r="L80" s="106"/>
      <c r="M80" s="104"/>
      <c r="N80" s="104"/>
      <c r="O80" s="194"/>
    </row>
    <row r="81" spans="6:15">
      <c r="F81" s="198"/>
      <c r="I81" s="104"/>
      <c r="J81" s="104"/>
      <c r="K81" s="104"/>
      <c r="L81" s="106"/>
      <c r="M81" s="104"/>
      <c r="N81" s="104"/>
      <c r="O81" s="194"/>
    </row>
    <row r="82" spans="6:15">
      <c r="F82" s="198"/>
      <c r="I82" s="104"/>
      <c r="J82" s="104"/>
      <c r="K82" s="104"/>
      <c r="L82" s="106"/>
      <c r="M82" s="104"/>
      <c r="N82" s="104"/>
      <c r="O82" s="194"/>
    </row>
    <row r="83" spans="6:15">
      <c r="F83" s="198"/>
      <c r="I83" s="104"/>
      <c r="J83" s="104"/>
      <c r="K83" s="104"/>
      <c r="L83" s="106"/>
      <c r="M83" s="104"/>
      <c r="N83" s="104"/>
      <c r="O83" s="194"/>
    </row>
    <row r="84" spans="6:15">
      <c r="F84" s="198"/>
      <c r="I84" s="104"/>
      <c r="J84" s="104"/>
      <c r="K84" s="104"/>
      <c r="L84" s="106"/>
      <c r="M84" s="104"/>
      <c r="N84" s="104"/>
      <c r="O84" s="194"/>
    </row>
    <row r="85" spans="6:15">
      <c r="F85" s="198"/>
      <c r="I85" s="104"/>
      <c r="J85" s="104"/>
      <c r="K85" s="104"/>
      <c r="L85" s="106"/>
      <c r="M85" s="104"/>
      <c r="N85" s="104"/>
      <c r="O85" s="194"/>
    </row>
    <row r="86" spans="6:15">
      <c r="F86" s="198"/>
      <c r="I86" s="104"/>
      <c r="J86" s="104"/>
      <c r="K86" s="104"/>
      <c r="L86" s="106"/>
      <c r="M86" s="104"/>
      <c r="N86" s="104"/>
      <c r="O86" s="194"/>
    </row>
    <row r="87" spans="6:15">
      <c r="F87" s="198"/>
      <c r="I87" s="104"/>
      <c r="J87" s="104"/>
      <c r="K87" s="104"/>
      <c r="L87" s="106"/>
      <c r="M87" s="104"/>
      <c r="N87" s="104"/>
      <c r="O87" s="194"/>
    </row>
    <row r="88" spans="6:15">
      <c r="F88" s="198"/>
      <c r="I88" s="104"/>
      <c r="J88" s="104"/>
      <c r="K88" s="104"/>
      <c r="L88" s="106"/>
      <c r="M88" s="104"/>
      <c r="N88" s="104"/>
      <c r="O88" s="194"/>
    </row>
    <row r="89" spans="6:15">
      <c r="F89" s="198"/>
      <c r="I89" s="104"/>
      <c r="J89" s="104"/>
      <c r="K89" s="104"/>
      <c r="L89" s="106"/>
      <c r="M89" s="104"/>
      <c r="N89" s="104"/>
      <c r="O89" s="194"/>
    </row>
    <row r="90" spans="6:15">
      <c r="F90" s="198"/>
      <c r="I90" s="104"/>
      <c r="J90" s="104"/>
      <c r="K90" s="104"/>
      <c r="L90" s="106"/>
      <c r="M90" s="104"/>
      <c r="N90" s="104"/>
      <c r="O90" s="194"/>
    </row>
    <row r="91" spans="6:15">
      <c r="F91" s="198"/>
      <c r="I91" s="104"/>
      <c r="J91" s="104"/>
      <c r="K91" s="104"/>
      <c r="L91" s="106"/>
      <c r="M91" s="104"/>
      <c r="N91" s="104"/>
      <c r="O91" s="194"/>
    </row>
    <row r="92" spans="6:15">
      <c r="F92" s="198"/>
      <c r="I92" s="104"/>
      <c r="J92" s="104"/>
      <c r="K92" s="104"/>
      <c r="L92" s="106"/>
      <c r="M92" s="104"/>
      <c r="N92" s="104"/>
      <c r="O92" s="194"/>
    </row>
    <row r="93" spans="6:15">
      <c r="F93" s="198"/>
      <c r="I93" s="104"/>
      <c r="J93" s="104"/>
      <c r="K93" s="104"/>
      <c r="L93" s="106"/>
      <c r="M93" s="104"/>
      <c r="N93" s="104"/>
      <c r="O93" s="194"/>
    </row>
    <row r="94" spans="6:15">
      <c r="F94" s="198"/>
      <c r="I94" s="104"/>
      <c r="J94" s="104"/>
      <c r="K94" s="104"/>
      <c r="L94" s="106"/>
      <c r="M94" s="104"/>
      <c r="N94" s="104"/>
      <c r="O94" s="194"/>
    </row>
    <row r="95" spans="6:15">
      <c r="F95" s="198"/>
      <c r="I95" s="104"/>
      <c r="J95" s="104"/>
      <c r="K95" s="104"/>
      <c r="L95" s="106"/>
      <c r="M95" s="104"/>
      <c r="N95" s="104"/>
      <c r="O95" s="194"/>
    </row>
    <row r="96" spans="6:15">
      <c r="F96" s="198"/>
      <c r="I96" s="104"/>
      <c r="J96" s="104"/>
      <c r="K96" s="104"/>
      <c r="L96" s="106"/>
      <c r="M96" s="104"/>
      <c r="N96" s="104"/>
      <c r="O96" s="194"/>
    </row>
    <row r="97" spans="6:15">
      <c r="F97" s="198"/>
      <c r="I97" s="104"/>
      <c r="J97" s="104"/>
      <c r="K97" s="104"/>
      <c r="L97" s="106"/>
      <c r="M97" s="104"/>
      <c r="N97" s="104"/>
      <c r="O97" s="194"/>
    </row>
    <row r="98" spans="6:15">
      <c r="F98" s="198"/>
      <c r="I98" s="104"/>
      <c r="J98" s="104"/>
      <c r="K98" s="104"/>
      <c r="L98" s="106"/>
      <c r="M98" s="104"/>
      <c r="N98" s="104"/>
      <c r="O98" s="194"/>
    </row>
    <row r="99" spans="6:15">
      <c r="F99" s="198"/>
      <c r="I99" s="104"/>
      <c r="J99" s="104"/>
      <c r="K99" s="104"/>
      <c r="L99" s="106"/>
      <c r="M99" s="104"/>
      <c r="N99" s="104"/>
      <c r="O99" s="194"/>
    </row>
    <row r="100" spans="6:15">
      <c r="F100" s="198"/>
      <c r="I100" s="104"/>
      <c r="J100" s="104"/>
      <c r="K100" s="104"/>
      <c r="L100" s="106"/>
      <c r="M100" s="104"/>
      <c r="N100" s="104"/>
      <c r="O100" s="194"/>
    </row>
    <row r="101" spans="6:15">
      <c r="F101" s="198"/>
      <c r="I101" s="104"/>
      <c r="J101" s="104"/>
      <c r="K101" s="104"/>
      <c r="L101" s="106"/>
      <c r="M101" s="104"/>
      <c r="N101" s="104"/>
      <c r="O101" s="194"/>
    </row>
    <row r="102" spans="6:15">
      <c r="F102" s="198"/>
      <c r="I102" s="104"/>
      <c r="J102" s="104"/>
      <c r="K102" s="104"/>
      <c r="L102" s="106"/>
      <c r="M102" s="104"/>
      <c r="N102" s="104"/>
      <c r="O102" s="194"/>
    </row>
    <row r="103" spans="6:15">
      <c r="F103" s="198"/>
      <c r="I103" s="104"/>
      <c r="J103" s="104"/>
      <c r="K103" s="104"/>
      <c r="L103" s="106"/>
      <c r="M103" s="104"/>
      <c r="N103" s="104"/>
      <c r="O103" s="194"/>
    </row>
    <row r="104" spans="6:15">
      <c r="F104" s="198"/>
      <c r="I104" s="104"/>
      <c r="J104" s="104"/>
      <c r="K104" s="104"/>
      <c r="L104" s="106"/>
      <c r="M104" s="104"/>
      <c r="N104" s="104"/>
      <c r="O104" s="194"/>
    </row>
    <row r="105" spans="6:15">
      <c r="F105" s="198"/>
      <c r="I105" s="104"/>
      <c r="J105" s="104"/>
      <c r="K105" s="104"/>
      <c r="L105" s="106"/>
      <c r="M105" s="104"/>
      <c r="N105" s="104"/>
      <c r="O105" s="194"/>
    </row>
    <row r="106" spans="6:15">
      <c r="F106" s="198"/>
      <c r="I106" s="104"/>
      <c r="J106" s="104"/>
      <c r="K106" s="104"/>
      <c r="L106" s="106"/>
      <c r="M106" s="104"/>
      <c r="N106" s="104"/>
      <c r="O106" s="194"/>
    </row>
    <row r="107" spans="6:15">
      <c r="F107" s="198"/>
      <c r="I107" s="104"/>
      <c r="J107" s="104"/>
      <c r="K107" s="104"/>
      <c r="L107" s="106"/>
      <c r="M107" s="104"/>
      <c r="N107" s="104"/>
      <c r="O107" s="194"/>
    </row>
    <row r="108" spans="6:15">
      <c r="F108" s="198"/>
      <c r="I108" s="104"/>
      <c r="J108" s="104"/>
      <c r="K108" s="104"/>
      <c r="L108" s="106"/>
      <c r="M108" s="104"/>
      <c r="N108" s="104"/>
      <c r="O108" s="194"/>
    </row>
    <row r="109" spans="6:15">
      <c r="F109" s="198"/>
      <c r="I109" s="104"/>
      <c r="J109" s="104"/>
      <c r="K109" s="104"/>
      <c r="L109" s="106"/>
      <c r="M109" s="104"/>
      <c r="N109" s="104"/>
      <c r="O109" s="194"/>
    </row>
    <row r="110" spans="6:15">
      <c r="F110" s="198"/>
      <c r="I110" s="104"/>
      <c r="J110" s="104"/>
      <c r="K110" s="104"/>
      <c r="L110" s="106"/>
      <c r="M110" s="104"/>
      <c r="N110" s="104"/>
      <c r="O110" s="194"/>
    </row>
    <row r="111" spans="6:15">
      <c r="F111" s="198"/>
      <c r="I111" s="104"/>
      <c r="J111" s="104"/>
      <c r="K111" s="104"/>
      <c r="L111" s="106"/>
      <c r="M111" s="104"/>
      <c r="N111" s="104"/>
      <c r="O111" s="194"/>
    </row>
    <row r="112" spans="6:15">
      <c r="F112" s="198"/>
      <c r="I112" s="104"/>
      <c r="J112" s="104"/>
      <c r="K112" s="104"/>
      <c r="L112" s="106"/>
      <c r="M112" s="104"/>
      <c r="N112" s="104"/>
      <c r="O112" s="194"/>
    </row>
    <row r="113" spans="6:15">
      <c r="F113" s="198"/>
      <c r="I113" s="104"/>
      <c r="J113" s="104"/>
      <c r="K113" s="104"/>
      <c r="L113" s="106"/>
      <c r="M113" s="104"/>
      <c r="N113" s="104"/>
      <c r="O113" s="194"/>
    </row>
    <row r="114" spans="6:15">
      <c r="F114" s="198"/>
      <c r="I114" s="104"/>
      <c r="J114" s="104"/>
      <c r="K114" s="104"/>
      <c r="L114" s="106"/>
      <c r="M114" s="104"/>
      <c r="N114" s="104"/>
      <c r="O114" s="194"/>
    </row>
    <row r="115" spans="6:15">
      <c r="F115" s="198"/>
      <c r="I115" s="104"/>
      <c r="J115" s="104"/>
      <c r="K115" s="104"/>
      <c r="L115" s="106"/>
      <c r="M115" s="104"/>
      <c r="N115" s="104"/>
      <c r="O115" s="194"/>
    </row>
    <row r="116" spans="6:15">
      <c r="F116" s="198"/>
      <c r="I116" s="104"/>
      <c r="J116" s="104"/>
      <c r="K116" s="104"/>
      <c r="L116" s="106"/>
      <c r="M116" s="104"/>
      <c r="N116" s="104"/>
      <c r="O116" s="194"/>
    </row>
    <row r="117" spans="6:15">
      <c r="F117" s="198"/>
      <c r="I117" s="104"/>
      <c r="J117" s="104"/>
      <c r="K117" s="104"/>
      <c r="L117" s="106"/>
      <c r="M117" s="104"/>
      <c r="N117" s="104"/>
      <c r="O117" s="194"/>
    </row>
    <row r="118" spans="6:15">
      <c r="F118" s="198"/>
      <c r="I118" s="104"/>
      <c r="J118" s="104"/>
      <c r="K118" s="104"/>
      <c r="L118" s="106"/>
      <c r="M118" s="104"/>
      <c r="N118" s="104"/>
      <c r="O118" s="194"/>
    </row>
    <row r="119" spans="6:15">
      <c r="F119" s="198"/>
      <c r="I119" s="104"/>
      <c r="J119" s="104"/>
      <c r="K119" s="104"/>
      <c r="L119" s="106"/>
      <c r="M119" s="104"/>
      <c r="N119" s="104"/>
      <c r="O119" s="194"/>
    </row>
    <row r="120" spans="6:15">
      <c r="F120" s="198"/>
      <c r="I120" s="104"/>
      <c r="J120" s="104"/>
      <c r="K120" s="104"/>
      <c r="L120" s="106"/>
      <c r="M120" s="104"/>
      <c r="N120" s="104"/>
      <c r="O120" s="194"/>
    </row>
    <row r="121" spans="6:15">
      <c r="F121" s="198"/>
      <c r="I121" s="104"/>
      <c r="J121" s="104"/>
      <c r="K121" s="104"/>
      <c r="L121" s="106"/>
      <c r="M121" s="104"/>
      <c r="N121" s="104"/>
      <c r="O121" s="194"/>
    </row>
    <row r="122" spans="6:15">
      <c r="F122" s="198"/>
      <c r="I122" s="104"/>
      <c r="J122" s="104"/>
      <c r="K122" s="104"/>
      <c r="L122" s="106"/>
      <c r="M122" s="104"/>
      <c r="N122" s="104"/>
      <c r="O122" s="194"/>
    </row>
    <row r="123" spans="6:15">
      <c r="F123" s="198"/>
      <c r="I123" s="104"/>
      <c r="J123" s="104"/>
      <c r="K123" s="104"/>
      <c r="L123" s="106"/>
      <c r="M123" s="104"/>
      <c r="N123" s="104"/>
      <c r="O123" s="194"/>
    </row>
    <row r="124" spans="6:15">
      <c r="F124" s="198"/>
      <c r="I124" s="104"/>
      <c r="J124" s="104"/>
      <c r="K124" s="104"/>
      <c r="L124" s="106"/>
      <c r="M124" s="104"/>
      <c r="N124" s="104"/>
      <c r="O124" s="194"/>
    </row>
    <row r="125" spans="6:15">
      <c r="F125" s="198"/>
      <c r="I125" s="104"/>
      <c r="J125" s="104"/>
      <c r="K125" s="104"/>
      <c r="L125" s="106"/>
      <c r="M125" s="104"/>
      <c r="N125" s="104"/>
      <c r="O125" s="194"/>
    </row>
    <row r="126" spans="6:15">
      <c r="F126" s="198"/>
      <c r="I126" s="104"/>
      <c r="J126" s="104"/>
      <c r="K126" s="104"/>
      <c r="L126" s="106"/>
      <c r="M126" s="104"/>
      <c r="N126" s="104"/>
      <c r="O126" s="194"/>
    </row>
    <row r="127" spans="6:15">
      <c r="F127" s="198"/>
      <c r="I127" s="104"/>
      <c r="J127" s="104"/>
      <c r="K127" s="104"/>
      <c r="L127" s="106"/>
      <c r="M127" s="104"/>
      <c r="N127" s="104"/>
      <c r="O127" s="194"/>
    </row>
    <row r="128" spans="6:15">
      <c r="F128" s="198"/>
      <c r="I128" s="104"/>
      <c r="J128" s="104"/>
      <c r="K128" s="104"/>
      <c r="L128" s="106"/>
      <c r="M128" s="104"/>
      <c r="N128" s="104"/>
      <c r="O128" s="194"/>
    </row>
    <row r="129" spans="6:15">
      <c r="F129" s="198"/>
      <c r="I129" s="104"/>
      <c r="J129" s="104"/>
      <c r="K129" s="104"/>
      <c r="L129" s="106"/>
      <c r="M129" s="104"/>
      <c r="N129" s="104"/>
      <c r="O129" s="194"/>
    </row>
    <row r="130" spans="6:15">
      <c r="F130" s="198"/>
      <c r="I130" s="104"/>
      <c r="J130" s="104"/>
      <c r="K130" s="104"/>
      <c r="L130" s="106"/>
      <c r="M130" s="104"/>
      <c r="N130" s="104"/>
      <c r="O130" s="194"/>
    </row>
    <row r="131" spans="6:15">
      <c r="F131" s="198"/>
      <c r="I131" s="104"/>
      <c r="J131" s="104"/>
      <c r="K131" s="104"/>
      <c r="L131" s="106"/>
      <c r="M131" s="104"/>
      <c r="N131" s="104"/>
      <c r="O131" s="194"/>
    </row>
    <row r="132" spans="6:15">
      <c r="F132" s="198"/>
      <c r="I132" s="104"/>
      <c r="J132" s="104"/>
      <c r="K132" s="104"/>
      <c r="L132" s="106"/>
      <c r="M132" s="104"/>
      <c r="N132" s="104"/>
      <c r="O132" s="194"/>
    </row>
    <row r="133" spans="6:15">
      <c r="F133" s="198"/>
      <c r="I133" s="104"/>
      <c r="J133" s="104"/>
      <c r="K133" s="104"/>
      <c r="L133" s="106"/>
      <c r="M133" s="104"/>
      <c r="N133" s="104"/>
      <c r="O133" s="194"/>
    </row>
    <row r="134" spans="6:15">
      <c r="F134" s="198"/>
      <c r="I134" s="104"/>
      <c r="J134" s="104"/>
      <c r="K134" s="104"/>
      <c r="L134" s="106"/>
      <c r="M134" s="104"/>
      <c r="N134" s="104"/>
      <c r="O134" s="194"/>
    </row>
    <row r="135" spans="6:15">
      <c r="F135" s="198"/>
      <c r="I135" s="104"/>
      <c r="J135" s="104"/>
      <c r="K135" s="104"/>
      <c r="L135" s="106"/>
      <c r="M135" s="104"/>
      <c r="N135" s="104"/>
      <c r="O135" s="194"/>
    </row>
    <row r="136" spans="6:15">
      <c r="F136" s="198"/>
      <c r="I136" s="104"/>
      <c r="J136" s="104"/>
      <c r="K136" s="104"/>
      <c r="L136" s="106"/>
      <c r="M136" s="104"/>
      <c r="N136" s="104"/>
      <c r="O136" s="194"/>
    </row>
    <row r="137" spans="6:15">
      <c r="F137" s="198"/>
      <c r="I137" s="104"/>
      <c r="J137" s="104"/>
      <c r="K137" s="104"/>
      <c r="L137" s="106"/>
      <c r="M137" s="104"/>
      <c r="N137" s="104"/>
      <c r="O137" s="194"/>
    </row>
    <row r="138" spans="6:15">
      <c r="F138" s="198"/>
      <c r="I138" s="104"/>
      <c r="J138" s="104"/>
      <c r="K138" s="104"/>
      <c r="L138" s="106"/>
      <c r="M138" s="104"/>
      <c r="N138" s="104"/>
      <c r="O138" s="194"/>
    </row>
    <row r="139" spans="6:15">
      <c r="F139" s="198"/>
      <c r="I139" s="104"/>
      <c r="J139" s="104"/>
      <c r="K139" s="104"/>
      <c r="L139" s="106"/>
      <c r="M139" s="104"/>
      <c r="N139" s="104"/>
      <c r="O139" s="194"/>
    </row>
    <row r="140" spans="6:15">
      <c r="F140" s="198"/>
      <c r="I140" s="104"/>
      <c r="J140" s="104"/>
      <c r="K140" s="104"/>
      <c r="L140" s="106"/>
      <c r="M140" s="104"/>
      <c r="N140" s="104"/>
      <c r="O140" s="194"/>
    </row>
    <row r="141" spans="6:15">
      <c r="F141" s="198"/>
      <c r="I141" s="104"/>
      <c r="J141" s="104"/>
      <c r="K141" s="104"/>
      <c r="L141" s="106"/>
      <c r="M141" s="104"/>
      <c r="N141" s="104"/>
      <c r="O141" s="194"/>
    </row>
    <row r="142" spans="6:15">
      <c r="F142" s="198"/>
      <c r="I142" s="104"/>
      <c r="J142" s="104"/>
      <c r="K142" s="104"/>
      <c r="L142" s="106"/>
      <c r="M142" s="104"/>
      <c r="N142" s="104"/>
      <c r="O142" s="194"/>
    </row>
    <row r="143" spans="6:15">
      <c r="F143" s="198"/>
      <c r="I143" s="104"/>
      <c r="J143" s="104"/>
      <c r="K143" s="104"/>
      <c r="L143" s="106"/>
      <c r="M143" s="104"/>
      <c r="N143" s="104"/>
      <c r="O143" s="194"/>
    </row>
    <row r="144" spans="6:15">
      <c r="F144" s="198"/>
      <c r="I144" s="104"/>
      <c r="J144" s="104"/>
      <c r="K144" s="104"/>
      <c r="L144" s="106"/>
      <c r="M144" s="104"/>
      <c r="N144" s="104"/>
      <c r="O144" s="194"/>
    </row>
    <row r="145" spans="6:15">
      <c r="F145" s="198"/>
      <c r="I145" s="104"/>
      <c r="J145" s="104"/>
      <c r="K145" s="104"/>
      <c r="L145" s="106"/>
      <c r="M145" s="104"/>
      <c r="N145" s="104"/>
      <c r="O145" s="194"/>
    </row>
    <row r="146" spans="6:15">
      <c r="F146" s="198"/>
      <c r="I146" s="104"/>
      <c r="J146" s="104"/>
      <c r="K146" s="104"/>
      <c r="L146" s="106"/>
      <c r="M146" s="104"/>
      <c r="N146" s="104"/>
      <c r="O146" s="194"/>
    </row>
    <row r="147" spans="6:15">
      <c r="F147" s="198"/>
      <c r="I147" s="104"/>
      <c r="J147" s="104"/>
      <c r="K147" s="104"/>
      <c r="L147" s="106"/>
      <c r="M147" s="104"/>
      <c r="N147" s="104"/>
      <c r="O147" s="194"/>
    </row>
    <row r="148" spans="6:15">
      <c r="F148" s="198"/>
      <c r="I148" s="104"/>
      <c r="J148" s="104"/>
      <c r="K148" s="104"/>
      <c r="L148" s="106"/>
      <c r="M148" s="104"/>
      <c r="N148" s="104"/>
      <c r="O148" s="194"/>
    </row>
    <row r="149" spans="6:15">
      <c r="F149" s="198"/>
      <c r="I149" s="104"/>
      <c r="J149" s="104"/>
      <c r="K149" s="104"/>
      <c r="L149" s="106"/>
      <c r="M149" s="104"/>
      <c r="N149" s="104"/>
      <c r="O149" s="194"/>
    </row>
    <row r="150" spans="6:15">
      <c r="F150" s="198"/>
      <c r="I150" s="104"/>
      <c r="J150" s="104"/>
      <c r="K150" s="104"/>
      <c r="L150" s="106"/>
      <c r="M150" s="104"/>
      <c r="N150" s="104"/>
      <c r="O150" s="194"/>
    </row>
    <row r="151" spans="6:15">
      <c r="F151" s="198"/>
      <c r="I151" s="104"/>
      <c r="J151" s="104"/>
      <c r="K151" s="104"/>
      <c r="L151" s="106"/>
      <c r="M151" s="104"/>
      <c r="N151" s="104"/>
      <c r="O151" s="194"/>
    </row>
    <row r="152" spans="6:15">
      <c r="F152" s="198"/>
      <c r="I152" s="104"/>
      <c r="J152" s="104"/>
      <c r="K152" s="104"/>
      <c r="L152" s="106"/>
      <c r="M152" s="104"/>
      <c r="N152" s="104"/>
      <c r="O152" s="194"/>
    </row>
    <row r="153" spans="6:15">
      <c r="F153" s="198"/>
      <c r="I153" s="104"/>
      <c r="J153" s="104"/>
      <c r="K153" s="104"/>
      <c r="L153" s="106"/>
      <c r="M153" s="104"/>
      <c r="N153" s="104"/>
      <c r="O153" s="194"/>
    </row>
    <row r="154" spans="6:15">
      <c r="F154" s="198"/>
      <c r="I154" s="104"/>
      <c r="J154" s="104"/>
      <c r="K154" s="104"/>
      <c r="L154" s="106"/>
      <c r="M154" s="104"/>
      <c r="N154" s="104"/>
      <c r="O154" s="194"/>
    </row>
    <row r="155" spans="6:15">
      <c r="F155" s="198"/>
      <c r="I155" s="104"/>
      <c r="J155" s="104"/>
      <c r="K155" s="104"/>
      <c r="L155" s="106"/>
      <c r="M155" s="104"/>
      <c r="N155" s="104"/>
      <c r="O155" s="194"/>
    </row>
    <row r="156" spans="6:15">
      <c r="F156" s="198"/>
      <c r="I156" s="104"/>
      <c r="J156" s="104"/>
      <c r="K156" s="104"/>
      <c r="L156" s="106"/>
      <c r="M156" s="104"/>
      <c r="N156" s="104"/>
      <c r="O156" s="194"/>
    </row>
    <row r="157" spans="6:15">
      <c r="F157" s="198"/>
      <c r="I157" s="104"/>
      <c r="J157" s="104"/>
      <c r="K157" s="104"/>
      <c r="L157" s="106"/>
      <c r="M157" s="104"/>
      <c r="N157" s="104"/>
      <c r="O157" s="194"/>
    </row>
    <row r="158" spans="6:15">
      <c r="F158" s="198"/>
      <c r="I158" s="104"/>
      <c r="J158" s="104"/>
      <c r="K158" s="104"/>
      <c r="L158" s="106"/>
      <c r="M158" s="104"/>
      <c r="N158" s="104"/>
      <c r="O158" s="194"/>
    </row>
    <row r="159" spans="6:15">
      <c r="F159" s="198"/>
      <c r="I159" s="104"/>
      <c r="J159" s="104"/>
      <c r="K159" s="104"/>
      <c r="L159" s="106"/>
      <c r="M159" s="104"/>
      <c r="N159" s="104"/>
      <c r="O159" s="194"/>
    </row>
    <row r="160" spans="6:15">
      <c r="F160" s="198"/>
      <c r="I160" s="104"/>
      <c r="J160" s="104"/>
      <c r="K160" s="104"/>
      <c r="L160" s="106"/>
      <c r="M160" s="104"/>
      <c r="N160" s="104"/>
      <c r="O160" s="194"/>
    </row>
    <row r="161" spans="6:15">
      <c r="F161" s="198"/>
      <c r="I161" s="104"/>
      <c r="J161" s="104"/>
      <c r="K161" s="104"/>
      <c r="L161" s="106"/>
      <c r="M161" s="104"/>
      <c r="N161" s="104"/>
      <c r="O161" s="194"/>
    </row>
    <row r="162" spans="6:15">
      <c r="F162" s="198"/>
      <c r="I162" s="104"/>
      <c r="J162" s="104"/>
      <c r="K162" s="104"/>
      <c r="L162" s="106"/>
      <c r="M162" s="104"/>
      <c r="N162" s="104"/>
      <c r="O162" s="194"/>
    </row>
    <row r="163" spans="6:15">
      <c r="F163" s="198"/>
      <c r="I163" s="104"/>
      <c r="J163" s="104"/>
      <c r="K163" s="104"/>
      <c r="L163" s="106"/>
      <c r="M163" s="104"/>
      <c r="N163" s="104"/>
      <c r="O163" s="194"/>
    </row>
    <row r="164" spans="6:15">
      <c r="F164" s="198"/>
      <c r="I164" s="104"/>
      <c r="J164" s="104"/>
      <c r="K164" s="104"/>
      <c r="L164" s="106"/>
      <c r="M164" s="104"/>
      <c r="N164" s="104"/>
      <c r="O164" s="194"/>
    </row>
    <row r="165" spans="6:15">
      <c r="F165" s="198"/>
      <c r="I165" s="104"/>
      <c r="J165" s="104"/>
      <c r="K165" s="104"/>
      <c r="L165" s="106"/>
      <c r="M165" s="104"/>
      <c r="N165" s="104"/>
      <c r="O165" s="194"/>
    </row>
    <row r="166" spans="6:15">
      <c r="F166" s="198"/>
      <c r="I166" s="104"/>
      <c r="J166" s="104"/>
      <c r="K166" s="104"/>
      <c r="L166" s="106"/>
      <c r="M166" s="104"/>
      <c r="N166" s="104"/>
      <c r="O166" s="194"/>
    </row>
    <row r="167" spans="6:15">
      <c r="F167" s="198"/>
      <c r="I167" s="104"/>
      <c r="J167" s="104"/>
      <c r="K167" s="104"/>
      <c r="L167" s="106"/>
      <c r="M167" s="104"/>
      <c r="N167" s="104"/>
      <c r="O167" s="194"/>
    </row>
    <row r="168" spans="6:15">
      <c r="F168" s="198"/>
      <c r="I168" s="104"/>
      <c r="J168" s="104"/>
      <c r="K168" s="104"/>
      <c r="L168" s="106"/>
      <c r="M168" s="104"/>
      <c r="N168" s="104"/>
      <c r="O168" s="194"/>
    </row>
    <row r="169" spans="6:15">
      <c r="F169" s="198"/>
      <c r="I169" s="104"/>
      <c r="J169" s="104"/>
      <c r="K169" s="104"/>
      <c r="L169" s="106"/>
      <c r="M169" s="104"/>
      <c r="N169" s="104"/>
      <c r="O169" s="194"/>
    </row>
    <row r="170" spans="6:15">
      <c r="F170" s="198"/>
      <c r="I170" s="104"/>
      <c r="J170" s="104"/>
      <c r="K170" s="104"/>
      <c r="L170" s="106"/>
      <c r="M170" s="104"/>
      <c r="N170" s="104"/>
      <c r="O170" s="194"/>
    </row>
    <row r="171" spans="6:15">
      <c r="F171" s="198"/>
      <c r="I171" s="104"/>
      <c r="J171" s="104"/>
      <c r="K171" s="104"/>
      <c r="L171" s="106"/>
      <c r="M171" s="104"/>
      <c r="N171" s="104"/>
      <c r="O171" s="194"/>
    </row>
    <row r="172" spans="6:15">
      <c r="F172" s="198"/>
      <c r="I172" s="104"/>
      <c r="J172" s="104"/>
      <c r="K172" s="104"/>
      <c r="L172" s="106"/>
      <c r="M172" s="104"/>
      <c r="N172" s="104"/>
      <c r="O172" s="194"/>
    </row>
    <row r="173" spans="6:15">
      <c r="F173" s="198"/>
      <c r="I173" s="104"/>
      <c r="J173" s="104"/>
      <c r="K173" s="104"/>
      <c r="L173" s="106"/>
      <c r="M173" s="104"/>
      <c r="N173" s="104"/>
      <c r="O173" s="194"/>
    </row>
    <row r="174" spans="6:15">
      <c r="F174" s="198"/>
      <c r="I174" s="104"/>
      <c r="J174" s="104"/>
      <c r="K174" s="104"/>
      <c r="L174" s="106"/>
      <c r="M174" s="104"/>
      <c r="N174" s="104"/>
      <c r="O174" s="194"/>
    </row>
    <row r="175" spans="6:15">
      <c r="F175" s="198"/>
      <c r="I175" s="104"/>
      <c r="J175" s="104"/>
      <c r="K175" s="104"/>
      <c r="L175" s="106"/>
      <c r="M175" s="104"/>
      <c r="N175" s="104"/>
      <c r="O175" s="194"/>
    </row>
    <row r="176" spans="6:15">
      <c r="F176" s="198"/>
      <c r="I176" s="104"/>
      <c r="J176" s="104"/>
      <c r="K176" s="104"/>
      <c r="L176" s="106"/>
      <c r="M176" s="104"/>
      <c r="N176" s="104"/>
      <c r="O176" s="194"/>
    </row>
    <row r="177" spans="6:15">
      <c r="F177" s="198"/>
      <c r="I177" s="104"/>
      <c r="J177" s="104"/>
      <c r="K177" s="104"/>
      <c r="L177" s="106"/>
      <c r="M177" s="104"/>
      <c r="N177" s="104"/>
      <c r="O177" s="194"/>
    </row>
    <row r="178" spans="6:15">
      <c r="F178" s="198"/>
      <c r="I178" s="104"/>
      <c r="J178" s="104"/>
      <c r="K178" s="104"/>
      <c r="L178" s="106"/>
      <c r="M178" s="104"/>
      <c r="N178" s="104"/>
      <c r="O178" s="194"/>
    </row>
    <row r="179" spans="6:15">
      <c r="F179" s="198"/>
      <c r="I179" s="104"/>
      <c r="J179" s="104"/>
      <c r="K179" s="104"/>
      <c r="L179" s="106"/>
      <c r="M179" s="104"/>
      <c r="N179" s="104"/>
      <c r="O179" s="194"/>
    </row>
    <row r="180" spans="6:15">
      <c r="F180" s="198"/>
      <c r="I180" s="104"/>
      <c r="J180" s="104"/>
      <c r="K180" s="104"/>
      <c r="L180" s="106"/>
      <c r="M180" s="104"/>
      <c r="N180" s="104"/>
      <c r="O180" s="194"/>
    </row>
    <row r="181" spans="6:15">
      <c r="F181" s="198"/>
      <c r="I181" s="104"/>
      <c r="J181" s="104"/>
      <c r="K181" s="104"/>
      <c r="L181" s="106"/>
      <c r="M181" s="104"/>
      <c r="N181" s="104"/>
      <c r="O181" s="194"/>
    </row>
    <row r="182" spans="6:15">
      <c r="F182" s="198"/>
      <c r="I182" s="104"/>
      <c r="J182" s="104"/>
      <c r="K182" s="104"/>
      <c r="L182" s="106"/>
      <c r="M182" s="104"/>
      <c r="N182" s="104"/>
      <c r="O182" s="194"/>
    </row>
    <row r="183" spans="6:15">
      <c r="F183" s="198"/>
      <c r="I183" s="104"/>
      <c r="J183" s="104"/>
      <c r="K183" s="104"/>
      <c r="L183" s="106"/>
      <c r="M183" s="104"/>
      <c r="N183" s="104"/>
      <c r="O183" s="194"/>
    </row>
    <row r="184" spans="6:15">
      <c r="F184" s="198"/>
      <c r="I184" s="104"/>
      <c r="J184" s="104"/>
      <c r="K184" s="104"/>
      <c r="L184" s="106"/>
      <c r="M184" s="104"/>
      <c r="N184" s="104"/>
      <c r="O184" s="194"/>
    </row>
    <row r="185" spans="6:15">
      <c r="F185" s="198"/>
      <c r="I185" s="104"/>
      <c r="J185" s="104"/>
      <c r="K185" s="104"/>
      <c r="L185" s="106"/>
      <c r="M185" s="104"/>
      <c r="N185" s="104"/>
      <c r="O185" s="194"/>
    </row>
    <row r="186" spans="6:15">
      <c r="F186" s="198"/>
      <c r="I186" s="104"/>
      <c r="J186" s="104"/>
      <c r="K186" s="104"/>
      <c r="L186" s="106"/>
      <c r="M186" s="104"/>
      <c r="N186" s="104"/>
      <c r="O186" s="194"/>
    </row>
    <row r="187" spans="6:15">
      <c r="F187" s="198"/>
      <c r="I187" s="104"/>
      <c r="J187" s="104"/>
      <c r="K187" s="104"/>
      <c r="L187" s="106"/>
      <c r="M187" s="104"/>
      <c r="N187" s="104"/>
      <c r="O187" s="194"/>
    </row>
    <row r="188" spans="6:15">
      <c r="F188" s="198"/>
      <c r="I188" s="104"/>
      <c r="J188" s="104"/>
      <c r="K188" s="104"/>
      <c r="L188" s="106"/>
      <c r="M188" s="104"/>
      <c r="N188" s="104"/>
      <c r="O188" s="194"/>
    </row>
    <row r="189" spans="6:15">
      <c r="F189" s="198"/>
      <c r="I189" s="104"/>
      <c r="J189" s="104"/>
      <c r="K189" s="104"/>
      <c r="L189" s="106"/>
      <c r="M189" s="104"/>
      <c r="N189" s="104"/>
      <c r="O189" s="194"/>
    </row>
    <row r="190" spans="6:15">
      <c r="F190" s="198"/>
      <c r="I190" s="104"/>
      <c r="J190" s="104"/>
      <c r="K190" s="104"/>
      <c r="L190" s="106"/>
      <c r="M190" s="104"/>
      <c r="N190" s="104"/>
      <c r="O190" s="194"/>
    </row>
    <row r="191" spans="6:15">
      <c r="F191" s="198"/>
      <c r="I191" s="104"/>
      <c r="J191" s="104"/>
      <c r="K191" s="104"/>
      <c r="L191" s="106"/>
      <c r="M191" s="104"/>
      <c r="N191" s="104"/>
      <c r="O191" s="194"/>
    </row>
    <row r="192" spans="6:15">
      <c r="F192" s="198"/>
      <c r="I192" s="104"/>
      <c r="J192" s="104"/>
      <c r="K192" s="104"/>
      <c r="L192" s="106"/>
      <c r="M192" s="104"/>
      <c r="N192" s="104"/>
      <c r="O192" s="194"/>
    </row>
    <row r="193" spans="6:15">
      <c r="F193" s="198"/>
      <c r="I193" s="104"/>
      <c r="J193" s="104"/>
      <c r="K193" s="104"/>
      <c r="L193" s="106"/>
      <c r="M193" s="104"/>
      <c r="N193" s="104"/>
      <c r="O193" s="194"/>
    </row>
    <row r="194" spans="6:15">
      <c r="F194" s="198"/>
      <c r="I194" s="104"/>
      <c r="J194" s="104"/>
      <c r="K194" s="104"/>
      <c r="L194" s="106"/>
      <c r="M194" s="104"/>
      <c r="N194" s="104"/>
      <c r="O194" s="194"/>
    </row>
    <row r="195" spans="6:15">
      <c r="F195" s="198"/>
      <c r="I195" s="104"/>
      <c r="J195" s="104"/>
      <c r="K195" s="104"/>
      <c r="L195" s="106"/>
      <c r="M195" s="104"/>
      <c r="N195" s="104"/>
      <c r="O195" s="194"/>
    </row>
    <row r="196" spans="6:15">
      <c r="F196" s="198"/>
      <c r="I196" s="104"/>
      <c r="J196" s="104"/>
      <c r="K196" s="104"/>
      <c r="L196" s="106"/>
      <c r="M196" s="104"/>
      <c r="N196" s="104"/>
      <c r="O196" s="194"/>
    </row>
    <row r="197" spans="6:15">
      <c r="F197" s="198"/>
      <c r="I197" s="104"/>
      <c r="J197" s="104"/>
      <c r="K197" s="104"/>
      <c r="L197" s="106"/>
      <c r="M197" s="104"/>
      <c r="N197" s="104"/>
      <c r="O197" s="194"/>
    </row>
    <row r="198" spans="6:15">
      <c r="F198" s="198"/>
      <c r="I198" s="104"/>
      <c r="J198" s="104"/>
      <c r="K198" s="104"/>
      <c r="L198" s="106"/>
      <c r="M198" s="104"/>
      <c r="N198" s="104"/>
      <c r="O198" s="194"/>
    </row>
    <row r="199" spans="6:15">
      <c r="F199" s="198"/>
      <c r="I199" s="104"/>
      <c r="J199" s="104"/>
      <c r="K199" s="104"/>
      <c r="L199" s="106"/>
      <c r="M199" s="104"/>
      <c r="N199" s="104"/>
      <c r="O199" s="194"/>
    </row>
    <row r="200" spans="6:15">
      <c r="F200" s="198"/>
      <c r="I200" s="104"/>
      <c r="J200" s="104"/>
      <c r="K200" s="104"/>
      <c r="L200" s="106"/>
      <c r="M200" s="104"/>
      <c r="N200" s="104"/>
      <c r="O200" s="194"/>
    </row>
    <row r="201" spans="6:15">
      <c r="F201" s="198"/>
      <c r="I201" s="104"/>
      <c r="J201" s="104"/>
      <c r="K201" s="104"/>
      <c r="L201" s="106"/>
      <c r="M201" s="104"/>
      <c r="N201" s="104"/>
      <c r="O201" s="194"/>
    </row>
    <row r="202" spans="6:15">
      <c r="F202" s="198"/>
      <c r="I202" s="104"/>
      <c r="J202" s="104"/>
      <c r="K202" s="104"/>
      <c r="L202" s="106"/>
      <c r="M202" s="104"/>
      <c r="N202" s="104"/>
      <c r="O202" s="194"/>
    </row>
    <row r="203" spans="6:15">
      <c r="J203" s="104"/>
      <c r="N203" s="104"/>
      <c r="O203" s="194"/>
    </row>
    <row r="204" spans="6:15">
      <c r="N204" s="104"/>
    </row>
    <row r="205" spans="6:15">
      <c r="N205" s="104"/>
    </row>
    <row r="206" spans="6:15">
      <c r="N206" s="104"/>
    </row>
    <row r="207" spans="6:15">
      <c r="N207" s="104"/>
    </row>
    <row r="208" spans="6:15">
      <c r="N208" s="104"/>
    </row>
    <row r="209" spans="14:14">
      <c r="N209" s="104"/>
    </row>
    <row r="210" spans="14:14">
      <c r="N210" s="104"/>
    </row>
    <row r="211" spans="14:14">
      <c r="N211" s="104"/>
    </row>
    <row r="212" spans="14:14">
      <c r="N212" s="104"/>
    </row>
  </sheetData>
  <sheetProtection algorithmName="SHA-512" hashValue="M1rg+z9gTedpQ91rvFX4mWEbtJCHGW7RhcIbUze8eA3jg8L9fyRREDZmnlF1HUNAGM6ki8f5bkOkM77alkJSnQ==" saltValue="Mx7D7DJB1FEsTsNgyj+OwA==" spinCount="100000" sheet="1" objects="1" scenarios="1"/>
  <protectedRanges>
    <protectedRange sqref="O5:O50" name="Range2_2"/>
    <protectedRange sqref="N5:N50" name="Range2_3"/>
    <protectedRange sqref="M5:M50" name="Range2_5"/>
    <protectedRange sqref="L5:L50" name="Range2_6"/>
    <protectedRange sqref="K5:K50 I5:I40 I42:I50" name="Range2_7"/>
    <protectedRange sqref="J5:J40 J42:J50" name="Range2_8"/>
  </protectedRanges>
  <mergeCells count="22">
    <mergeCell ref="A25:A39"/>
    <mergeCell ref="F1:F4"/>
    <mergeCell ref="T1:T4"/>
    <mergeCell ref="R1:R4"/>
    <mergeCell ref="S1:S4"/>
    <mergeCell ref="I1:I4"/>
    <mergeCell ref="A5:A24"/>
    <mergeCell ref="N1:N4"/>
    <mergeCell ref="O1:O4"/>
    <mergeCell ref="P1:P4"/>
    <mergeCell ref="Q1:Q4"/>
    <mergeCell ref="G1:G3"/>
    <mergeCell ref="H1:H4"/>
    <mergeCell ref="J1:J4"/>
    <mergeCell ref="K1:K4"/>
    <mergeCell ref="L1:L4"/>
    <mergeCell ref="M1:M4"/>
    <mergeCell ref="A1:A4"/>
    <mergeCell ref="B1:B4"/>
    <mergeCell ref="C1:C4"/>
    <mergeCell ref="D1:D4"/>
    <mergeCell ref="E1:E4"/>
  </mergeCells>
  <dataValidations count="10">
    <dataValidation type="list" allowBlank="1" showInputMessage="1" showErrorMessage="1" sqref="J5:J40 J42:J203" xr:uid="{00000000-0002-0000-0200-000000000000}">
      <formula1>"Sp, Pr"</formula1>
    </dataValidation>
    <dataValidation type="list" allowBlank="1" showInputMessage="1" showErrorMessage="1" sqref="L5:L202" xr:uid="{00000000-0002-0000-0200-000001000000}">
      <formula1>"BS, SS, 1ST"</formula1>
    </dataValidation>
    <dataValidation type="list" allowBlank="1" showInputMessage="1" showErrorMessage="1" sqref="E5:E39" xr:uid="{00000000-0002-0000-0200-000002000000}">
      <formula1>"M, F"</formula1>
    </dataValidation>
    <dataValidation type="list" allowBlank="1" showInputMessage="1" showErrorMessage="1" sqref="F5:F40 F42:F202" xr:uid="{00000000-0002-0000-0200-000003000000}">
      <formula1>"YM, AS, AM, AL, XL, XXL"</formula1>
    </dataValidation>
    <dataValidation type="list" allowBlank="1" showInputMessage="1" showErrorMessage="1" sqref="M5:N50 K5:K50 I5:I40 I42:I50" xr:uid="{00000000-0002-0000-0200-000004000000}">
      <formula1>"1"</formula1>
    </dataValidation>
    <dataValidation type="list" allowBlank="1" showInputMessage="1" showErrorMessage="1" sqref="M51:M202 O51:O203" xr:uid="{00000000-0002-0000-0200-000005000000}">
      <formula1>"1,0,"</formula1>
    </dataValidation>
    <dataValidation type="list" allowBlank="1" showInputMessage="1" showErrorMessage="1" sqref="K51:K202 N51:N212 I51:I202" xr:uid="{00000000-0002-0000-0200-000006000000}">
      <formula1>"1 ,0 ,"</formula1>
    </dataValidation>
    <dataValidation type="list" allowBlank="1" showInputMessage="1" showErrorMessage="1" sqref="P5:T50" xr:uid="{00000000-0002-0000-0200-000007000000}">
      <formula1>"Jr, Sr"</formula1>
    </dataValidation>
    <dataValidation type="list" allowBlank="1" showInputMessage="1" showErrorMessage="1" sqref="O5" xr:uid="{00000000-0002-0000-0200-000008000000}">
      <formula1>"*Supp,Stand"</formula1>
    </dataValidation>
    <dataValidation type="list" allowBlank="1" showInputMessage="1" showErrorMessage="1" sqref="O6:O50" xr:uid="{00000000-0002-0000-0200-000009000000}">
      <formula1>" *Supp,Stand"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99"/>
  </sheetPr>
  <dimension ref="A1:T31"/>
  <sheetViews>
    <sheetView zoomScale="110" zoomScaleNormal="110" zoomScaleSheetLayoutView="106" workbookViewId="0">
      <selection activeCell="B4" sqref="B4:B5"/>
    </sheetView>
  </sheetViews>
  <sheetFormatPr defaultRowHeight="14.4"/>
  <cols>
    <col min="1" max="1" width="4" customWidth="1"/>
    <col min="2" max="2" width="20.6640625" style="165" customWidth="1"/>
    <col min="3" max="3" width="20.6640625" customWidth="1"/>
    <col min="4" max="4" width="2" customWidth="1"/>
    <col min="5" max="5" width="20" customWidth="1"/>
    <col min="6" max="6" width="20" style="1" customWidth="1"/>
    <col min="7" max="7" width="1.88671875" style="1" customWidth="1"/>
    <col min="8" max="8" width="20" customWidth="1"/>
    <col min="9" max="9" width="20" style="1" customWidth="1"/>
    <col min="10" max="10" width="9.109375" style="1"/>
    <col min="11" max="11" width="11" style="1" customWidth="1"/>
    <col min="12" max="12" width="9.109375" style="1"/>
    <col min="13" max="16" width="6.33203125" style="1" customWidth="1"/>
    <col min="17" max="17" width="11" customWidth="1"/>
    <col min="18" max="20" width="9.109375" style="1"/>
  </cols>
  <sheetData>
    <row r="1" spans="1:20" ht="46.5" customHeight="1">
      <c r="B1" s="282"/>
      <c r="C1" s="282"/>
      <c r="D1" s="282"/>
      <c r="E1" s="282"/>
      <c r="F1" s="282"/>
      <c r="G1" s="282"/>
      <c r="H1" s="282"/>
      <c r="I1" s="282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ht="18">
      <c r="A2" s="284">
        <f>'Club Registration'!D3</f>
        <v>0</v>
      </c>
      <c r="B2" s="279" t="s">
        <v>32</v>
      </c>
      <c r="C2" s="279"/>
      <c r="D2" s="13"/>
      <c r="E2" s="280" t="s">
        <v>34</v>
      </c>
      <c r="F2" s="280"/>
      <c r="G2" s="14"/>
      <c r="H2" s="281" t="s">
        <v>33</v>
      </c>
      <c r="I2" s="281"/>
    </row>
    <row r="3" spans="1:20">
      <c r="A3" s="284"/>
      <c r="B3" s="161" t="s">
        <v>1</v>
      </c>
      <c r="C3" s="12" t="s">
        <v>2</v>
      </c>
      <c r="D3" s="7"/>
      <c r="E3" s="5" t="s">
        <v>1</v>
      </c>
      <c r="F3" s="5" t="s">
        <v>2</v>
      </c>
      <c r="G3" s="8"/>
      <c r="H3" s="6" t="s">
        <v>1</v>
      </c>
      <c r="I3" s="6" t="s">
        <v>2</v>
      </c>
    </row>
    <row r="4" spans="1:20" s="92" customFormat="1">
      <c r="A4" s="284"/>
      <c r="B4" s="162"/>
      <c r="C4" s="16"/>
      <c r="D4" s="17"/>
      <c r="E4" s="18"/>
      <c r="F4" s="19"/>
      <c r="G4" s="20"/>
      <c r="H4" s="21"/>
      <c r="I4" s="22"/>
      <c r="J4" s="91"/>
      <c r="K4" s="91"/>
      <c r="L4" s="91"/>
      <c r="M4" s="91"/>
      <c r="N4" s="91"/>
      <c r="O4" s="91"/>
      <c r="P4" s="91"/>
      <c r="R4" s="91"/>
      <c r="S4" s="91"/>
      <c r="T4" s="91"/>
    </row>
    <row r="5" spans="1:20" s="92" customFormat="1">
      <c r="A5" s="284"/>
      <c r="B5" s="162"/>
      <c r="C5" s="16"/>
      <c r="D5" s="17"/>
      <c r="E5" s="18"/>
      <c r="F5" s="19"/>
      <c r="G5" s="20"/>
      <c r="H5" s="21"/>
      <c r="I5" s="22"/>
      <c r="J5" s="91"/>
      <c r="K5" s="91"/>
      <c r="L5" s="91"/>
      <c r="M5" s="91"/>
      <c r="N5" s="91"/>
      <c r="O5" s="91"/>
      <c r="P5" s="91"/>
      <c r="R5" s="91"/>
      <c r="S5" s="91"/>
      <c r="T5" s="91"/>
    </row>
    <row r="6" spans="1:20" s="92" customFormat="1">
      <c r="A6" s="284"/>
      <c r="B6" s="162"/>
      <c r="C6" s="16"/>
      <c r="D6" s="17"/>
      <c r="E6" s="18"/>
      <c r="F6" s="19"/>
      <c r="G6" s="20"/>
      <c r="H6" s="21"/>
      <c r="I6" s="22"/>
      <c r="J6" s="91"/>
      <c r="K6" s="91"/>
      <c r="L6" s="91"/>
      <c r="M6" s="91"/>
      <c r="N6" s="91"/>
      <c r="O6" s="91"/>
      <c r="P6" s="91"/>
      <c r="R6" s="91"/>
      <c r="S6" s="91"/>
      <c r="T6" s="91"/>
    </row>
    <row r="7" spans="1:20" s="92" customFormat="1">
      <c r="A7" s="284"/>
      <c r="B7" s="162"/>
      <c r="C7" s="16"/>
      <c r="D7" s="17"/>
      <c r="E7" s="18"/>
      <c r="F7" s="19"/>
      <c r="G7" s="20"/>
      <c r="H7" s="21"/>
      <c r="I7" s="22"/>
      <c r="J7" s="91"/>
      <c r="K7" s="91"/>
      <c r="L7" s="91"/>
      <c r="M7" s="91"/>
      <c r="N7" s="91"/>
      <c r="O7" s="91"/>
      <c r="P7" s="91"/>
      <c r="R7" s="91"/>
      <c r="S7" s="91"/>
      <c r="T7" s="91"/>
    </row>
    <row r="8" spans="1:20" s="92" customFormat="1">
      <c r="A8" s="284"/>
      <c r="B8" s="162"/>
      <c r="C8" s="16"/>
      <c r="D8" s="17"/>
      <c r="E8" s="18"/>
      <c r="F8" s="19"/>
      <c r="G8" s="20"/>
      <c r="H8" s="21"/>
      <c r="I8" s="22"/>
      <c r="J8" s="91"/>
      <c r="K8" s="91"/>
      <c r="L8" s="91"/>
      <c r="M8" s="91"/>
      <c r="N8" s="91"/>
      <c r="O8" s="91"/>
      <c r="P8" s="91"/>
      <c r="R8" s="91"/>
      <c r="S8" s="91"/>
      <c r="T8" s="91"/>
    </row>
    <row r="9" spans="1:20" s="92" customFormat="1">
      <c r="A9" s="284"/>
      <c r="B9" s="162"/>
      <c r="C9" s="16"/>
      <c r="D9" s="17"/>
      <c r="E9" s="18"/>
      <c r="F9" s="19"/>
      <c r="G9" s="20"/>
      <c r="H9" s="21"/>
      <c r="I9" s="22"/>
      <c r="J9" s="91"/>
      <c r="K9" s="91"/>
      <c r="L9" s="91"/>
      <c r="M9" s="91"/>
      <c r="N9" s="91"/>
      <c r="O9" s="91"/>
      <c r="P9" s="91"/>
      <c r="R9" s="91"/>
      <c r="S9" s="91"/>
      <c r="T9" s="91"/>
    </row>
    <row r="10" spans="1:20" s="92" customFormat="1">
      <c r="A10" s="284"/>
      <c r="B10" s="162"/>
      <c r="C10" s="16"/>
      <c r="D10" s="17"/>
      <c r="E10" s="18"/>
      <c r="F10" s="19"/>
      <c r="G10" s="20"/>
      <c r="H10" s="21"/>
      <c r="I10" s="22"/>
      <c r="J10" s="91"/>
      <c r="K10" s="91"/>
      <c r="L10" s="91"/>
      <c r="M10" s="91"/>
      <c r="N10" s="91"/>
      <c r="O10" s="91"/>
      <c r="P10" s="91"/>
      <c r="R10" s="91"/>
      <c r="S10" s="91"/>
      <c r="T10" s="91"/>
    </row>
    <row r="11" spans="1:20" s="92" customFormat="1">
      <c r="A11" s="284"/>
      <c r="B11" s="162"/>
      <c r="C11" s="16"/>
      <c r="D11" s="17"/>
      <c r="E11" s="18"/>
      <c r="F11" s="19"/>
      <c r="G11" s="20"/>
      <c r="H11" s="21"/>
      <c r="I11" s="22"/>
      <c r="J11" s="91"/>
      <c r="K11" s="91"/>
      <c r="L11" s="91"/>
      <c r="M11" s="91"/>
      <c r="N11" s="91"/>
      <c r="O11" s="91"/>
      <c r="P11" s="91"/>
      <c r="R11" s="91"/>
      <c r="S11" s="91"/>
      <c r="T11" s="91"/>
    </row>
    <row r="12" spans="1:20" s="92" customFormat="1">
      <c r="A12" s="284"/>
      <c r="B12" s="162"/>
      <c r="C12" s="16"/>
      <c r="D12" s="17"/>
      <c r="E12" s="18"/>
      <c r="F12" s="19"/>
      <c r="G12" s="20"/>
      <c r="H12" s="21"/>
      <c r="I12" s="22"/>
      <c r="J12" s="91"/>
      <c r="K12" s="91"/>
      <c r="L12" s="91"/>
      <c r="M12" s="91"/>
      <c r="N12" s="91"/>
      <c r="O12" s="91"/>
      <c r="P12" s="91"/>
      <c r="R12" s="91"/>
      <c r="S12" s="91"/>
      <c r="T12" s="91"/>
    </row>
    <row r="13" spans="1:20" s="92" customFormat="1">
      <c r="A13" s="284"/>
      <c r="B13" s="162"/>
      <c r="C13" s="16"/>
      <c r="D13" s="17"/>
      <c r="E13" s="18"/>
      <c r="F13" s="19"/>
      <c r="G13" s="20"/>
      <c r="H13" s="21"/>
      <c r="I13" s="22"/>
      <c r="J13" s="91"/>
      <c r="K13" s="91"/>
      <c r="L13" s="91"/>
      <c r="M13" s="91"/>
      <c r="N13" s="91"/>
      <c r="O13" s="91"/>
      <c r="P13" s="91"/>
      <c r="R13" s="91"/>
      <c r="S13" s="91"/>
      <c r="T13" s="91"/>
    </row>
    <row r="14" spans="1:20" s="92" customFormat="1">
      <c r="A14" s="284"/>
      <c r="B14" s="162"/>
      <c r="C14" s="16"/>
      <c r="D14" s="17"/>
      <c r="E14" s="18"/>
      <c r="F14" s="19"/>
      <c r="G14" s="20"/>
      <c r="H14" s="21"/>
      <c r="I14" s="22"/>
      <c r="J14" s="91"/>
      <c r="K14" s="91"/>
      <c r="L14" s="91"/>
      <c r="M14" s="91"/>
      <c r="N14" s="91"/>
      <c r="O14" s="91"/>
      <c r="P14" s="91"/>
      <c r="R14" s="91"/>
      <c r="S14" s="91"/>
      <c r="T14" s="91"/>
    </row>
    <row r="15" spans="1:20" s="92" customFormat="1">
      <c r="A15" s="284"/>
      <c r="B15" s="162"/>
      <c r="C15" s="16"/>
      <c r="D15" s="17"/>
      <c r="E15" s="18"/>
      <c r="F15" s="19"/>
      <c r="G15" s="20"/>
      <c r="H15" s="21"/>
      <c r="I15" s="22"/>
      <c r="J15" s="91"/>
      <c r="K15" s="91"/>
      <c r="L15" s="91"/>
      <c r="M15" s="91"/>
      <c r="N15" s="91"/>
      <c r="O15" s="91"/>
      <c r="P15" s="91"/>
      <c r="R15" s="91"/>
      <c r="S15" s="91"/>
      <c r="T15" s="91"/>
    </row>
    <row r="16" spans="1:20" s="92" customFormat="1">
      <c r="B16" s="162"/>
      <c r="C16" s="16"/>
      <c r="D16" s="17"/>
      <c r="E16" s="18"/>
      <c r="F16" s="19"/>
      <c r="G16" s="20"/>
      <c r="H16" s="21"/>
      <c r="I16" s="22"/>
      <c r="J16" s="91"/>
      <c r="K16" s="91"/>
      <c r="L16" s="91"/>
      <c r="M16" s="91"/>
      <c r="N16" s="91"/>
      <c r="O16" s="91"/>
      <c r="P16" s="91"/>
      <c r="R16" s="91"/>
      <c r="S16" s="91"/>
      <c r="T16" s="91"/>
    </row>
    <row r="17" spans="2:20" s="92" customFormat="1">
      <c r="B17" s="162"/>
      <c r="C17" s="16"/>
      <c r="D17" s="17"/>
      <c r="E17" s="18"/>
      <c r="F17" s="19"/>
      <c r="G17" s="20"/>
      <c r="H17" s="21"/>
      <c r="I17" s="22"/>
      <c r="J17" s="91"/>
      <c r="K17" s="91"/>
      <c r="L17" s="91"/>
      <c r="M17" s="91"/>
      <c r="N17" s="91"/>
      <c r="O17" s="91"/>
      <c r="P17" s="91"/>
      <c r="R17" s="91"/>
      <c r="S17" s="91"/>
      <c r="T17" s="91"/>
    </row>
    <row r="18" spans="2:20" s="92" customFormat="1">
      <c r="B18" s="162"/>
      <c r="C18" s="16"/>
      <c r="D18" s="17"/>
      <c r="E18" s="18"/>
      <c r="F18" s="19"/>
      <c r="G18" s="20"/>
      <c r="H18" s="21"/>
      <c r="I18" s="22"/>
      <c r="J18" s="91"/>
      <c r="K18" s="91"/>
      <c r="L18" s="91"/>
      <c r="M18" s="91"/>
      <c r="N18" s="91"/>
      <c r="O18" s="91"/>
      <c r="P18" s="91"/>
      <c r="R18" s="91"/>
      <c r="S18" s="91"/>
      <c r="T18" s="91"/>
    </row>
    <row r="19" spans="2:20" s="92" customFormat="1">
      <c r="B19" s="162"/>
      <c r="C19" s="16"/>
      <c r="D19" s="17"/>
      <c r="E19" s="18"/>
      <c r="F19" s="19"/>
      <c r="G19" s="20"/>
      <c r="H19" s="21"/>
      <c r="I19" s="22"/>
      <c r="J19" s="91"/>
      <c r="K19" s="91"/>
      <c r="L19" s="91"/>
      <c r="M19" s="91"/>
      <c r="N19" s="91"/>
      <c r="O19" s="91"/>
      <c r="P19" s="91"/>
      <c r="R19" s="91"/>
      <c r="S19" s="91"/>
      <c r="T19" s="91"/>
    </row>
    <row r="20" spans="2:20" s="92" customFormat="1">
      <c r="B20" s="162"/>
      <c r="C20" s="16"/>
      <c r="D20" s="17"/>
      <c r="E20" s="18"/>
      <c r="F20" s="19"/>
      <c r="G20" s="20"/>
      <c r="H20" s="21"/>
      <c r="I20" s="22"/>
      <c r="J20" s="91"/>
      <c r="K20" s="91"/>
      <c r="L20" s="91"/>
      <c r="M20" s="91"/>
      <c r="N20" s="91"/>
      <c r="O20" s="91"/>
      <c r="P20" s="91"/>
      <c r="R20" s="91"/>
      <c r="S20" s="91"/>
      <c r="T20" s="91"/>
    </row>
    <row r="21" spans="2:20" s="92" customFormat="1">
      <c r="B21" s="162"/>
      <c r="C21" s="16"/>
      <c r="D21" s="17"/>
      <c r="E21" s="18"/>
      <c r="F21" s="19"/>
      <c r="G21" s="20"/>
      <c r="H21" s="21"/>
      <c r="I21" s="22"/>
      <c r="J21" s="91"/>
      <c r="K21" s="91"/>
      <c r="L21" s="91"/>
      <c r="M21" s="91"/>
      <c r="N21" s="91"/>
      <c r="O21" s="91"/>
      <c r="P21" s="91"/>
      <c r="R21" s="91"/>
      <c r="S21" s="91"/>
      <c r="T21" s="91"/>
    </row>
    <row r="22" spans="2:20" s="92" customFormat="1">
      <c r="B22" s="162"/>
      <c r="C22" s="16"/>
      <c r="D22" s="17"/>
      <c r="E22" s="18"/>
      <c r="F22" s="19"/>
      <c r="G22" s="20"/>
      <c r="H22" s="21"/>
      <c r="I22" s="22"/>
      <c r="J22" s="91"/>
      <c r="K22" s="91"/>
      <c r="L22" s="91"/>
      <c r="M22" s="91"/>
      <c r="N22" s="91"/>
      <c r="O22" s="91"/>
      <c r="P22" s="91"/>
      <c r="R22" s="91"/>
      <c r="S22" s="91"/>
      <c r="T22" s="91"/>
    </row>
    <row r="23" spans="2:20" s="92" customFormat="1">
      <c r="B23" s="162"/>
      <c r="C23" s="16"/>
      <c r="D23" s="17"/>
      <c r="E23" s="18"/>
      <c r="F23" s="19"/>
      <c r="G23" s="20"/>
      <c r="H23" s="21"/>
      <c r="I23" s="22"/>
      <c r="J23" s="91"/>
      <c r="K23" s="91"/>
      <c r="L23" s="91"/>
      <c r="M23" s="91"/>
      <c r="N23" s="91"/>
      <c r="O23" s="91"/>
      <c r="P23" s="91"/>
      <c r="R23" s="91"/>
      <c r="S23" s="91"/>
      <c r="T23" s="91"/>
    </row>
    <row r="24" spans="2:20" s="92" customFormat="1">
      <c r="B24" s="162"/>
      <c r="C24" s="16"/>
      <c r="D24" s="17"/>
      <c r="E24" s="18"/>
      <c r="F24" s="19"/>
      <c r="G24" s="20"/>
      <c r="H24" s="21"/>
      <c r="I24" s="22"/>
      <c r="J24" s="91"/>
      <c r="K24" s="91"/>
      <c r="L24" s="91"/>
      <c r="M24" s="91"/>
      <c r="N24" s="91"/>
      <c r="O24" s="91"/>
      <c r="P24" s="91"/>
      <c r="R24" s="91"/>
      <c r="S24" s="91"/>
      <c r="T24" s="91"/>
    </row>
    <row r="25" spans="2:20" s="92" customFormat="1">
      <c r="B25" s="162"/>
      <c r="C25" s="16"/>
      <c r="D25" s="17"/>
      <c r="E25" s="18"/>
      <c r="F25" s="19"/>
      <c r="G25" s="20"/>
      <c r="H25" s="21"/>
      <c r="I25" s="22"/>
      <c r="J25" s="91"/>
      <c r="K25" s="91"/>
      <c r="L25" s="91"/>
      <c r="M25" s="91"/>
      <c r="N25" s="91"/>
      <c r="O25" s="91"/>
      <c r="P25" s="91"/>
      <c r="R25" s="91"/>
      <c r="S25" s="91"/>
      <c r="T25" s="91"/>
    </row>
    <row r="26" spans="2:20" s="92" customFormat="1">
      <c r="B26" s="162"/>
      <c r="C26" s="16"/>
      <c r="D26" s="17"/>
      <c r="E26" s="18"/>
      <c r="F26" s="19"/>
      <c r="G26" s="20"/>
      <c r="H26" s="21"/>
      <c r="I26" s="22"/>
      <c r="J26" s="91"/>
      <c r="K26" s="91"/>
      <c r="L26" s="91"/>
      <c r="M26" s="91"/>
      <c r="N26" s="91"/>
      <c r="O26" s="91"/>
      <c r="P26" s="91"/>
      <c r="R26" s="91"/>
      <c r="S26" s="91"/>
      <c r="T26" s="91"/>
    </row>
    <row r="27" spans="2:20" s="92" customFormat="1">
      <c r="B27" s="162"/>
      <c r="C27" s="16"/>
      <c r="D27" s="17"/>
      <c r="E27" s="18"/>
      <c r="F27" s="19"/>
      <c r="G27" s="20"/>
      <c r="H27" s="21"/>
      <c r="I27" s="22"/>
      <c r="J27" s="91"/>
      <c r="K27" s="91"/>
      <c r="L27" s="91"/>
      <c r="M27" s="91"/>
      <c r="N27" s="91"/>
      <c r="O27" s="91"/>
      <c r="P27" s="91"/>
      <c r="R27" s="91"/>
      <c r="S27" s="91"/>
      <c r="T27" s="91"/>
    </row>
    <row r="28" spans="2:20" s="92" customFormat="1">
      <c r="B28" s="162"/>
      <c r="C28" s="16"/>
      <c r="D28" s="17"/>
      <c r="E28" s="18"/>
      <c r="F28" s="19"/>
      <c r="G28" s="20"/>
      <c r="H28" s="21"/>
      <c r="I28" s="22"/>
      <c r="J28" s="91"/>
      <c r="K28" s="91"/>
      <c r="L28" s="91"/>
      <c r="M28" s="91"/>
      <c r="N28" s="91"/>
      <c r="O28" s="91"/>
      <c r="P28" s="91"/>
      <c r="R28" s="91"/>
      <c r="S28" s="91"/>
      <c r="T28" s="91"/>
    </row>
    <row r="29" spans="2:20" s="92" customFormat="1" ht="15" thickBot="1">
      <c r="B29" s="163"/>
      <c r="C29" s="23"/>
      <c r="D29" s="17"/>
      <c r="E29" s="24"/>
      <c r="F29" s="25"/>
      <c r="G29" s="20"/>
      <c r="H29" s="26"/>
      <c r="I29" s="27"/>
      <c r="J29" s="91"/>
      <c r="M29" s="91"/>
      <c r="N29" s="91"/>
      <c r="O29" s="91"/>
      <c r="P29" s="91"/>
      <c r="R29" s="91"/>
      <c r="S29" s="91"/>
      <c r="T29" s="91"/>
    </row>
    <row r="30" spans="2:20" ht="29.4" thickBot="1">
      <c r="B30" s="164">
        <f>COUNTA(B4:B29)</f>
        <v>0</v>
      </c>
      <c r="C30" s="10" t="s">
        <v>35</v>
      </c>
      <c r="D30" s="1"/>
      <c r="E30" s="11">
        <f>COUNTA(E4:E29)</f>
        <v>0</v>
      </c>
      <c r="F30" s="63" t="s">
        <v>36</v>
      </c>
      <c r="H30" s="11">
        <f>COUNTA(H4:H29)</f>
        <v>0</v>
      </c>
      <c r="I30" s="63" t="s">
        <v>37</v>
      </c>
      <c r="K30" s="357" t="s">
        <v>101</v>
      </c>
      <c r="L30" s="357" t="s">
        <v>71</v>
      </c>
      <c r="M30" s="358" t="s">
        <v>102</v>
      </c>
      <c r="N30" s="358"/>
      <c r="O30" s="358"/>
    </row>
    <row r="31" spans="2:20">
      <c r="E31">
        <f>SUM(B30:E30)</f>
        <v>0</v>
      </c>
      <c r="K31" s="1">
        <f>B30+E30</f>
        <v>0</v>
      </c>
      <c r="L31" s="359">
        <v>5</v>
      </c>
      <c r="M31" s="359">
        <f>K31*L31</f>
        <v>0</v>
      </c>
    </row>
  </sheetData>
  <sheetProtection algorithmName="SHA-512" hashValue="poS693JskzRAWO+RoWVVixJZee5TOZ3tfWNM9mRmw6M5EjmZo9VZrK9lMCwPLxi7EI/i5wD1sSxa1psJywyhKg==" saltValue="XihROhcrHWNxoWc3ne8ktQ==" spinCount="100000" sheet="1" objects="1" scenarios="1"/>
  <mergeCells count="5">
    <mergeCell ref="B2:C2"/>
    <mergeCell ref="E2:F2"/>
    <mergeCell ref="H2:I2"/>
    <mergeCell ref="B1:T1"/>
    <mergeCell ref="A2:A15"/>
  </mergeCells>
  <pageMargins left="0.25" right="0.25" top="0.75" bottom="0.75" header="0.3" footer="0.3"/>
  <pageSetup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50"/>
  <sheetViews>
    <sheetView workbookViewId="0">
      <pane ySplit="11" topLeftCell="A12" activePane="bottomLeft" state="frozen"/>
      <selection pane="bottomLeft" activeCell="B12" sqref="B12:G12"/>
    </sheetView>
  </sheetViews>
  <sheetFormatPr defaultColWidth="9.109375" defaultRowHeight="15.6"/>
  <cols>
    <col min="1" max="1" width="3.44140625" style="113" customWidth="1"/>
    <col min="2" max="2" width="24.6640625" style="113" customWidth="1"/>
    <col min="3" max="3" width="4.33203125" style="160" customWidth="1"/>
    <col min="4" max="4" width="11.6640625" style="113" customWidth="1"/>
    <col min="5" max="5" width="10.44140625" style="113" customWidth="1"/>
    <col min="6" max="6" width="11.88671875" style="113" customWidth="1"/>
    <col min="7" max="7" width="11.109375" style="113" customWidth="1"/>
    <col min="8" max="8" width="10.44140625" style="113" customWidth="1"/>
    <col min="9" max="9" width="9.33203125" style="113" customWidth="1"/>
    <col min="10" max="10" width="9.44140625" style="113" customWidth="1"/>
    <col min="11" max="11" width="10.44140625" style="113" customWidth="1"/>
    <col min="12" max="12" width="9.6640625" style="113" customWidth="1"/>
    <col min="13" max="13" width="7" style="113" customWidth="1"/>
    <col min="14" max="14" width="7.33203125" style="113" customWidth="1"/>
    <col min="15" max="15" width="8.88671875" customWidth="1"/>
    <col min="16" max="16" width="9.109375" style="113"/>
    <col min="17" max="17" width="1.33203125" style="113" customWidth="1"/>
    <col min="18" max="16384" width="9.109375" style="113"/>
  </cols>
  <sheetData>
    <row r="2" spans="1:17" ht="16.2" thickBot="1">
      <c r="A2" s="109"/>
      <c r="B2" s="110" t="s">
        <v>68</v>
      </c>
      <c r="C2" s="111"/>
      <c r="D2" s="309">
        <f>'Club Registration'!D3</f>
        <v>0</v>
      </c>
      <c r="E2" s="309"/>
      <c r="F2" s="310"/>
      <c r="G2" s="310"/>
      <c r="H2" s="310"/>
      <c r="I2" s="109"/>
      <c r="J2" s="109"/>
      <c r="K2" s="109"/>
      <c r="L2" s="109"/>
      <c r="M2" s="109"/>
      <c r="N2" s="109"/>
      <c r="O2" s="7"/>
      <c r="P2" s="112"/>
      <c r="Q2" s="112"/>
    </row>
    <row r="3" spans="1:17" ht="16.2" thickBot="1">
      <c r="A3" s="109"/>
      <c r="B3" s="311" t="s">
        <v>97</v>
      </c>
      <c r="C3" s="114"/>
      <c r="D3" s="313" t="s">
        <v>69</v>
      </c>
      <c r="E3" s="314"/>
      <c r="F3" s="314"/>
      <c r="G3" s="315"/>
      <c r="H3" s="313" t="s">
        <v>70</v>
      </c>
      <c r="I3" s="316"/>
      <c r="J3" s="316"/>
      <c r="K3" s="316"/>
      <c r="L3" s="317"/>
      <c r="M3" s="318"/>
      <c r="N3" s="319"/>
      <c r="O3" s="7"/>
      <c r="P3" s="112"/>
      <c r="Q3" s="112"/>
    </row>
    <row r="4" spans="1:17" ht="15.6" customHeight="1">
      <c r="A4" s="109"/>
      <c r="B4" s="312"/>
      <c r="C4" s="320" t="s">
        <v>72</v>
      </c>
      <c r="D4" s="115">
        <v>45730</v>
      </c>
      <c r="E4" s="115">
        <v>45730</v>
      </c>
      <c r="F4" s="115">
        <v>45731</v>
      </c>
      <c r="G4" s="115">
        <v>45731</v>
      </c>
      <c r="H4" s="116" t="s">
        <v>73</v>
      </c>
      <c r="I4" s="116" t="s">
        <v>74</v>
      </c>
      <c r="J4" s="116" t="s">
        <v>75</v>
      </c>
      <c r="K4" s="116" t="s">
        <v>73</v>
      </c>
      <c r="L4" s="201" t="s">
        <v>74</v>
      </c>
      <c r="M4" s="302"/>
      <c r="N4" s="302"/>
      <c r="O4" s="7"/>
      <c r="P4" s="112"/>
      <c r="Q4" s="112"/>
    </row>
    <row r="5" spans="1:17" s="119" customFormat="1">
      <c r="A5" s="117"/>
      <c r="B5" s="312"/>
      <c r="C5" s="321"/>
      <c r="D5" s="115" t="s">
        <v>76</v>
      </c>
      <c r="E5" s="115" t="s">
        <v>77</v>
      </c>
      <c r="F5" s="115" t="s">
        <v>76</v>
      </c>
      <c r="G5" s="115" t="s">
        <v>77</v>
      </c>
      <c r="H5" s="115">
        <v>45731</v>
      </c>
      <c r="I5" s="115">
        <v>45731</v>
      </c>
      <c r="J5" s="115">
        <v>45731</v>
      </c>
      <c r="K5" s="115">
        <v>45732</v>
      </c>
      <c r="L5" s="115">
        <v>45732</v>
      </c>
      <c r="M5" s="302"/>
      <c r="N5" s="302"/>
      <c r="O5" s="7"/>
      <c r="P5" s="118"/>
      <c r="Q5" s="118"/>
    </row>
    <row r="6" spans="1:17" s="124" customFormat="1" ht="50.4" customHeight="1" thickBot="1">
      <c r="A6" s="120"/>
      <c r="B6" s="121" t="s">
        <v>78</v>
      </c>
      <c r="C6" s="322"/>
      <c r="D6" s="122">
        <v>11</v>
      </c>
      <c r="E6" s="122">
        <v>49</v>
      </c>
      <c r="F6" s="122">
        <v>11</v>
      </c>
      <c r="G6" s="122">
        <v>49</v>
      </c>
      <c r="H6" s="122">
        <v>9</v>
      </c>
      <c r="I6" s="122">
        <v>10</v>
      </c>
      <c r="J6" s="122">
        <v>12.25</v>
      </c>
      <c r="K6" s="122">
        <v>9</v>
      </c>
      <c r="L6" s="202">
        <v>10</v>
      </c>
      <c r="M6" s="302"/>
      <c r="N6" s="302"/>
      <c r="O6" s="7"/>
      <c r="P6" s="123"/>
      <c r="Q6" s="123"/>
    </row>
    <row r="7" spans="1:17" s="131" customFormat="1" ht="14.4">
      <c r="A7" s="125"/>
      <c r="B7" s="126" t="s">
        <v>79</v>
      </c>
      <c r="C7" s="127" t="s">
        <v>80</v>
      </c>
      <c r="D7" s="128">
        <v>1</v>
      </c>
      <c r="E7" s="128"/>
      <c r="F7" s="128">
        <v>1</v>
      </c>
      <c r="G7" s="128"/>
      <c r="H7" s="128"/>
      <c r="I7" s="128">
        <v>1</v>
      </c>
      <c r="J7" s="128">
        <v>1</v>
      </c>
      <c r="K7" s="128">
        <v>1</v>
      </c>
      <c r="L7" s="129">
        <v>1</v>
      </c>
      <c r="M7" s="302"/>
      <c r="N7" s="302"/>
      <c r="O7" s="7"/>
      <c r="P7" s="130"/>
      <c r="Q7" s="130"/>
    </row>
    <row r="8" spans="1:17" s="131" customFormat="1" ht="14.4">
      <c r="A8" s="125"/>
      <c r="B8" s="126" t="s">
        <v>81</v>
      </c>
      <c r="C8" s="132" t="s">
        <v>80</v>
      </c>
      <c r="D8" s="128"/>
      <c r="E8" s="128">
        <v>1</v>
      </c>
      <c r="F8" s="128"/>
      <c r="G8" s="128">
        <v>1</v>
      </c>
      <c r="H8" s="128">
        <v>1</v>
      </c>
      <c r="I8" s="128">
        <v>1</v>
      </c>
      <c r="J8" s="128">
        <v>1</v>
      </c>
      <c r="K8" s="128">
        <v>1</v>
      </c>
      <c r="L8" s="128">
        <v>1</v>
      </c>
      <c r="M8" s="302"/>
      <c r="N8" s="302"/>
      <c r="O8" s="7"/>
      <c r="P8" s="130"/>
      <c r="Q8" s="130"/>
    </row>
    <row r="9" spans="1:17" s="131" customFormat="1" ht="14.4">
      <c r="A9" s="125"/>
      <c r="B9" s="126" t="s">
        <v>82</v>
      </c>
      <c r="C9" s="132" t="s">
        <v>83</v>
      </c>
      <c r="D9" s="128"/>
      <c r="E9" s="128"/>
      <c r="F9" s="128"/>
      <c r="G9" s="128"/>
      <c r="H9" s="128">
        <v>1</v>
      </c>
      <c r="I9" s="128">
        <v>1</v>
      </c>
      <c r="J9" s="128">
        <v>1</v>
      </c>
      <c r="K9" s="128">
        <v>1</v>
      </c>
      <c r="L9" s="128">
        <v>1</v>
      </c>
      <c r="M9" s="303"/>
      <c r="N9" s="304"/>
      <c r="O9" s="7"/>
      <c r="P9" s="130"/>
      <c r="Q9" s="130"/>
    </row>
    <row r="10" spans="1:17" s="131" customFormat="1" ht="14.4" customHeight="1">
      <c r="A10" s="125"/>
      <c r="B10" s="126" t="s">
        <v>84</v>
      </c>
      <c r="C10" s="132" t="s">
        <v>80</v>
      </c>
      <c r="D10" s="128"/>
      <c r="E10" s="128"/>
      <c r="F10" s="128"/>
      <c r="G10" s="128"/>
      <c r="H10" s="128">
        <v>1</v>
      </c>
      <c r="I10" s="128">
        <v>1</v>
      </c>
      <c r="J10" s="128">
        <v>1</v>
      </c>
      <c r="K10" s="128">
        <v>1</v>
      </c>
      <c r="L10" s="128">
        <v>1</v>
      </c>
      <c r="M10" s="303"/>
      <c r="N10" s="304"/>
      <c r="O10" s="7"/>
      <c r="P10" s="130"/>
      <c r="Q10" s="130"/>
    </row>
    <row r="11" spans="1:17" s="131" customFormat="1" ht="14.4">
      <c r="A11" s="125"/>
      <c r="B11" s="126" t="s">
        <v>85</v>
      </c>
      <c r="C11" s="132" t="s">
        <v>83</v>
      </c>
      <c r="D11" s="128"/>
      <c r="E11" s="128"/>
      <c r="F11" s="128"/>
      <c r="G11" s="128"/>
      <c r="H11" s="128">
        <v>1</v>
      </c>
      <c r="I11" s="128">
        <v>1</v>
      </c>
      <c r="J11" s="128">
        <v>1</v>
      </c>
      <c r="K11" s="128">
        <v>1</v>
      </c>
      <c r="L11" s="128">
        <v>1</v>
      </c>
      <c r="M11" s="303"/>
      <c r="N11" s="304"/>
      <c r="O11" s="7"/>
      <c r="P11" s="130"/>
      <c r="Q11" s="130"/>
    </row>
    <row r="12" spans="1:17" s="135" customFormat="1" ht="14.4">
      <c r="A12" s="133">
        <v>1</v>
      </c>
      <c r="B12" s="203"/>
      <c r="C12" s="204"/>
      <c r="D12" s="105"/>
      <c r="E12" s="105"/>
      <c r="F12" s="105"/>
      <c r="G12" s="105"/>
      <c r="H12" s="105"/>
      <c r="I12" s="105"/>
      <c r="J12" s="105"/>
      <c r="K12" s="105"/>
      <c r="L12" s="105"/>
      <c r="M12" s="285"/>
      <c r="N12" s="285"/>
      <c r="O12" s="7"/>
      <c r="P12" s="134"/>
      <c r="Q12" s="134"/>
    </row>
    <row r="13" spans="1:17" s="135" customFormat="1" ht="14.4">
      <c r="A13" s="133">
        <v>2</v>
      </c>
      <c r="B13" s="203"/>
      <c r="C13" s="204"/>
      <c r="D13" s="105"/>
      <c r="E13" s="105"/>
      <c r="F13" s="105"/>
      <c r="G13" s="105"/>
      <c r="H13" s="105"/>
      <c r="I13" s="105"/>
      <c r="J13" s="105"/>
      <c r="K13" s="105"/>
      <c r="L13" s="105"/>
      <c r="M13" s="285"/>
      <c r="N13" s="285"/>
      <c r="O13" s="7"/>
      <c r="P13" s="134"/>
      <c r="Q13" s="134"/>
    </row>
    <row r="14" spans="1:17" s="135" customFormat="1" ht="14.4">
      <c r="A14" s="133">
        <v>3</v>
      </c>
      <c r="B14" s="203"/>
      <c r="C14" s="204"/>
      <c r="D14" s="105"/>
      <c r="E14" s="105"/>
      <c r="F14" s="105"/>
      <c r="G14" s="105"/>
      <c r="H14" s="105"/>
      <c r="I14" s="105"/>
      <c r="J14" s="105"/>
      <c r="K14" s="105"/>
      <c r="L14" s="105"/>
      <c r="M14" s="285"/>
      <c r="N14" s="285"/>
      <c r="O14" s="7"/>
      <c r="P14" s="134"/>
      <c r="Q14" s="134"/>
    </row>
    <row r="15" spans="1:17" s="135" customFormat="1" ht="14.4">
      <c r="A15" s="133">
        <v>4</v>
      </c>
      <c r="B15" s="203"/>
      <c r="C15" s="204"/>
      <c r="D15" s="105"/>
      <c r="E15" s="105"/>
      <c r="F15" s="105"/>
      <c r="G15" s="105"/>
      <c r="H15" s="105"/>
      <c r="I15" s="105"/>
      <c r="J15" s="105"/>
      <c r="K15" s="105"/>
      <c r="L15" s="105"/>
      <c r="M15" s="285"/>
      <c r="N15" s="285"/>
      <c r="O15" s="7"/>
      <c r="P15" s="134"/>
      <c r="Q15" s="134"/>
    </row>
    <row r="16" spans="1:17" s="135" customFormat="1" ht="14.4">
      <c r="A16" s="133">
        <v>5</v>
      </c>
      <c r="B16" s="203"/>
      <c r="C16" s="204"/>
      <c r="D16" s="105"/>
      <c r="E16" s="105"/>
      <c r="F16" s="105"/>
      <c r="G16" s="105"/>
      <c r="H16" s="105"/>
      <c r="I16" s="105"/>
      <c r="J16" s="105"/>
      <c r="K16" s="105"/>
      <c r="L16" s="105"/>
      <c r="M16" s="285"/>
      <c r="N16" s="285"/>
      <c r="O16" s="7"/>
      <c r="P16" s="134"/>
      <c r="Q16" s="134"/>
    </row>
    <row r="17" spans="1:17" s="135" customFormat="1" ht="14.4">
      <c r="A17" s="133">
        <v>6</v>
      </c>
      <c r="B17" s="203"/>
      <c r="C17" s="204"/>
      <c r="D17" s="105"/>
      <c r="E17" s="105"/>
      <c r="F17" s="105"/>
      <c r="G17" s="105"/>
      <c r="H17" s="105"/>
      <c r="I17" s="105"/>
      <c r="J17" s="105"/>
      <c r="K17" s="105"/>
      <c r="L17" s="105"/>
      <c r="M17" s="285"/>
      <c r="N17" s="285"/>
      <c r="O17" s="7"/>
      <c r="P17" s="134"/>
      <c r="Q17" s="134"/>
    </row>
    <row r="18" spans="1:17" s="135" customFormat="1" ht="14.4">
      <c r="A18" s="133">
        <v>7</v>
      </c>
      <c r="B18" s="203"/>
      <c r="C18" s="204"/>
      <c r="D18" s="105"/>
      <c r="E18" s="105"/>
      <c r="F18" s="105"/>
      <c r="G18" s="105"/>
      <c r="H18" s="105"/>
      <c r="I18" s="105"/>
      <c r="J18" s="105"/>
      <c r="K18" s="105"/>
      <c r="L18" s="105"/>
      <c r="M18" s="285"/>
      <c r="N18" s="285"/>
      <c r="O18" s="7"/>
      <c r="P18" s="134"/>
      <c r="Q18" s="134"/>
    </row>
    <row r="19" spans="1:17" s="135" customFormat="1" ht="14.4">
      <c r="A19" s="133">
        <v>8</v>
      </c>
      <c r="B19" s="203"/>
      <c r="C19" s="204"/>
      <c r="D19" s="105"/>
      <c r="E19" s="105"/>
      <c r="F19" s="105"/>
      <c r="G19" s="105"/>
      <c r="H19" s="105"/>
      <c r="I19" s="105"/>
      <c r="J19" s="105"/>
      <c r="K19" s="105"/>
      <c r="L19" s="105"/>
      <c r="M19" s="285"/>
      <c r="N19" s="285"/>
      <c r="O19" s="7"/>
      <c r="P19" s="134"/>
      <c r="Q19" s="134"/>
    </row>
    <row r="20" spans="1:17" s="135" customFormat="1" ht="14.4">
      <c r="A20" s="133">
        <v>9</v>
      </c>
      <c r="B20" s="203"/>
      <c r="C20" s="204"/>
      <c r="D20" s="105"/>
      <c r="E20" s="105"/>
      <c r="F20" s="105"/>
      <c r="G20" s="105"/>
      <c r="H20" s="105"/>
      <c r="I20" s="105"/>
      <c r="J20" s="105"/>
      <c r="K20" s="105"/>
      <c r="L20" s="105"/>
      <c r="M20" s="285"/>
      <c r="N20" s="285"/>
      <c r="O20" s="7"/>
      <c r="P20" s="134"/>
      <c r="Q20" s="134"/>
    </row>
    <row r="21" spans="1:17" s="135" customFormat="1" ht="14.4">
      <c r="A21" s="133">
        <v>10</v>
      </c>
      <c r="B21" s="203"/>
      <c r="C21" s="204"/>
      <c r="D21" s="105"/>
      <c r="E21" s="105"/>
      <c r="F21" s="105"/>
      <c r="G21" s="105"/>
      <c r="H21" s="105"/>
      <c r="I21" s="105"/>
      <c r="J21" s="105"/>
      <c r="K21" s="105"/>
      <c r="L21" s="105"/>
      <c r="M21" s="285"/>
      <c r="N21" s="285"/>
      <c r="O21" s="7"/>
      <c r="P21" s="134"/>
      <c r="Q21" s="134"/>
    </row>
    <row r="22" spans="1:17" s="135" customFormat="1" ht="14.4">
      <c r="A22" s="133">
        <v>11</v>
      </c>
      <c r="B22" s="203"/>
      <c r="C22" s="204"/>
      <c r="D22" s="105"/>
      <c r="E22" s="105"/>
      <c r="F22" s="105"/>
      <c r="G22" s="105"/>
      <c r="H22" s="105"/>
      <c r="I22" s="105"/>
      <c r="J22" s="105"/>
      <c r="K22" s="105"/>
      <c r="L22" s="105"/>
      <c r="M22" s="285"/>
      <c r="N22" s="285"/>
      <c r="O22" s="7"/>
      <c r="P22" s="134"/>
      <c r="Q22" s="134"/>
    </row>
    <row r="23" spans="1:17" s="135" customFormat="1" ht="14.4">
      <c r="A23" s="133">
        <v>12</v>
      </c>
      <c r="B23" s="203"/>
      <c r="C23" s="204"/>
      <c r="D23" s="105"/>
      <c r="E23" s="105"/>
      <c r="F23" s="105"/>
      <c r="G23" s="105"/>
      <c r="H23" s="105"/>
      <c r="I23" s="105"/>
      <c r="J23" s="105"/>
      <c r="K23" s="105"/>
      <c r="L23" s="105"/>
      <c r="M23" s="285"/>
      <c r="N23" s="285"/>
      <c r="O23" s="7"/>
      <c r="P23" s="134"/>
      <c r="Q23" s="134"/>
    </row>
    <row r="24" spans="1:17" s="135" customFormat="1" ht="14.4">
      <c r="A24" s="133">
        <v>13</v>
      </c>
      <c r="B24" s="203"/>
      <c r="C24" s="204"/>
      <c r="D24" s="105"/>
      <c r="E24" s="105"/>
      <c r="F24" s="105"/>
      <c r="G24" s="105"/>
      <c r="H24" s="105"/>
      <c r="I24" s="105"/>
      <c r="J24" s="105"/>
      <c r="K24" s="105"/>
      <c r="L24" s="105"/>
      <c r="M24" s="285"/>
      <c r="N24" s="285"/>
      <c r="O24" s="7"/>
      <c r="P24" s="134"/>
      <c r="Q24" s="134"/>
    </row>
    <row r="25" spans="1:17" s="135" customFormat="1" ht="14.4">
      <c r="A25" s="133">
        <v>14</v>
      </c>
      <c r="B25" s="203"/>
      <c r="C25" s="204"/>
      <c r="D25" s="105"/>
      <c r="E25" s="105"/>
      <c r="F25" s="105"/>
      <c r="G25" s="105"/>
      <c r="H25" s="105"/>
      <c r="I25" s="105"/>
      <c r="J25" s="105"/>
      <c r="K25" s="105"/>
      <c r="L25" s="105"/>
      <c r="M25" s="285"/>
      <c r="N25" s="285"/>
      <c r="O25" s="7"/>
      <c r="P25" s="134"/>
      <c r="Q25" s="134"/>
    </row>
    <row r="26" spans="1:17" s="135" customFormat="1" ht="14.4">
      <c r="A26" s="133">
        <v>15</v>
      </c>
      <c r="B26" s="203"/>
      <c r="C26" s="204"/>
      <c r="D26" s="105"/>
      <c r="E26" s="105"/>
      <c r="F26" s="105"/>
      <c r="G26" s="105"/>
      <c r="H26" s="105"/>
      <c r="I26" s="105"/>
      <c r="J26" s="105"/>
      <c r="K26" s="105"/>
      <c r="L26" s="105"/>
      <c r="M26" s="285"/>
      <c r="N26" s="285"/>
      <c r="O26" s="7"/>
      <c r="P26" s="134"/>
      <c r="Q26" s="134"/>
    </row>
    <row r="27" spans="1:17" s="135" customFormat="1" ht="14.4">
      <c r="A27" s="133">
        <v>16</v>
      </c>
      <c r="B27" s="203"/>
      <c r="C27" s="204"/>
      <c r="D27" s="105"/>
      <c r="E27" s="105"/>
      <c r="F27" s="105"/>
      <c r="G27" s="105"/>
      <c r="H27" s="105"/>
      <c r="I27" s="105"/>
      <c r="J27" s="105"/>
      <c r="K27" s="105"/>
      <c r="L27" s="105"/>
      <c r="M27" s="285"/>
      <c r="N27" s="285"/>
      <c r="O27" s="7"/>
      <c r="P27" s="134"/>
      <c r="Q27" s="134"/>
    </row>
    <row r="28" spans="1:17" s="135" customFormat="1" ht="14.4">
      <c r="A28" s="133">
        <v>17</v>
      </c>
      <c r="B28" s="203"/>
      <c r="C28" s="204"/>
      <c r="D28" s="105"/>
      <c r="E28" s="105"/>
      <c r="F28" s="105"/>
      <c r="G28" s="105"/>
      <c r="H28" s="105"/>
      <c r="I28" s="105"/>
      <c r="J28" s="105"/>
      <c r="K28" s="105"/>
      <c r="L28" s="105"/>
      <c r="M28" s="285"/>
      <c r="N28" s="285"/>
      <c r="O28" s="7"/>
      <c r="P28" s="134"/>
      <c r="Q28" s="134"/>
    </row>
    <row r="29" spans="1:17" s="135" customFormat="1" ht="14.4">
      <c r="A29" s="133">
        <v>18</v>
      </c>
      <c r="B29" s="203"/>
      <c r="C29" s="204"/>
      <c r="D29" s="105"/>
      <c r="E29" s="105"/>
      <c r="F29" s="105"/>
      <c r="G29" s="105"/>
      <c r="H29" s="105"/>
      <c r="I29" s="105"/>
      <c r="J29" s="105"/>
      <c r="K29" s="105"/>
      <c r="L29" s="105"/>
      <c r="M29" s="285"/>
      <c r="N29" s="285"/>
      <c r="O29" s="7"/>
      <c r="P29" s="134"/>
      <c r="Q29" s="134"/>
    </row>
    <row r="30" spans="1:17" s="135" customFormat="1" ht="14.4">
      <c r="A30" s="133">
        <v>19</v>
      </c>
      <c r="B30" s="203"/>
      <c r="C30" s="204"/>
      <c r="D30" s="105"/>
      <c r="E30" s="105"/>
      <c r="F30" s="105"/>
      <c r="G30" s="105"/>
      <c r="H30" s="105"/>
      <c r="I30" s="105"/>
      <c r="J30" s="105"/>
      <c r="K30" s="105"/>
      <c r="L30" s="105"/>
      <c r="M30" s="285"/>
      <c r="N30" s="285"/>
      <c r="O30" s="7"/>
      <c r="P30" s="134"/>
      <c r="Q30" s="134"/>
    </row>
    <row r="31" spans="1:17" s="135" customFormat="1" ht="14.4">
      <c r="A31" s="133">
        <v>20</v>
      </c>
      <c r="B31" s="203"/>
      <c r="C31" s="204"/>
      <c r="D31" s="105"/>
      <c r="E31" s="105"/>
      <c r="F31" s="105"/>
      <c r="G31" s="105"/>
      <c r="H31" s="105"/>
      <c r="I31" s="105"/>
      <c r="J31" s="105"/>
      <c r="K31" s="105"/>
      <c r="L31" s="105"/>
      <c r="M31" s="285"/>
      <c r="N31" s="285"/>
      <c r="O31" s="7"/>
      <c r="P31" s="134"/>
      <c r="Q31" s="134"/>
    </row>
    <row r="32" spans="1:17" s="135" customFormat="1" ht="14.4">
      <c r="A32" s="133">
        <v>21</v>
      </c>
      <c r="B32" s="203"/>
      <c r="C32" s="204"/>
      <c r="D32" s="105"/>
      <c r="E32" s="105"/>
      <c r="F32" s="105"/>
      <c r="G32" s="105"/>
      <c r="H32" s="105"/>
      <c r="I32" s="105"/>
      <c r="J32" s="105"/>
      <c r="K32" s="105"/>
      <c r="L32" s="105"/>
      <c r="M32" s="285"/>
      <c r="N32" s="285"/>
      <c r="O32" s="7"/>
      <c r="P32" s="134"/>
      <c r="Q32" s="134"/>
    </row>
    <row r="33" spans="1:19" s="135" customFormat="1" ht="14.4">
      <c r="A33" s="133">
        <v>22</v>
      </c>
      <c r="B33" s="203"/>
      <c r="C33" s="204"/>
      <c r="D33" s="105"/>
      <c r="E33" s="105"/>
      <c r="F33" s="105"/>
      <c r="G33" s="105"/>
      <c r="H33" s="105"/>
      <c r="I33" s="105"/>
      <c r="J33" s="105"/>
      <c r="K33" s="105"/>
      <c r="L33" s="105"/>
      <c r="M33" s="285"/>
      <c r="N33" s="285"/>
      <c r="O33" s="7"/>
      <c r="P33" s="134"/>
      <c r="Q33" s="134"/>
    </row>
    <row r="34" spans="1:19" s="135" customFormat="1" ht="14.4">
      <c r="A34" s="133">
        <v>23</v>
      </c>
      <c r="B34" s="203"/>
      <c r="C34" s="204"/>
      <c r="D34" s="105"/>
      <c r="E34" s="105"/>
      <c r="F34" s="105"/>
      <c r="G34" s="105"/>
      <c r="H34" s="105"/>
      <c r="I34" s="105"/>
      <c r="J34" s="105"/>
      <c r="K34" s="105"/>
      <c r="L34" s="105"/>
      <c r="M34" s="285"/>
      <c r="N34" s="285"/>
      <c r="O34" s="7"/>
      <c r="P34" s="134"/>
      <c r="Q34" s="134"/>
    </row>
    <row r="35" spans="1:19" s="135" customFormat="1" ht="14.4">
      <c r="A35" s="133">
        <v>24</v>
      </c>
      <c r="B35" s="203"/>
      <c r="C35" s="204"/>
      <c r="D35" s="105"/>
      <c r="E35" s="105"/>
      <c r="F35" s="105"/>
      <c r="G35" s="105"/>
      <c r="H35" s="105"/>
      <c r="I35" s="105"/>
      <c r="J35" s="105"/>
      <c r="K35" s="105"/>
      <c r="L35" s="105"/>
      <c r="M35" s="285"/>
      <c r="N35" s="285"/>
      <c r="O35" s="7"/>
      <c r="P35" s="134"/>
      <c r="Q35" s="134"/>
    </row>
    <row r="36" spans="1:19" s="135" customFormat="1" ht="14.4">
      <c r="A36" s="133">
        <v>25</v>
      </c>
      <c r="B36" s="203"/>
      <c r="C36" s="204"/>
      <c r="D36" s="105"/>
      <c r="E36" s="105"/>
      <c r="F36" s="105"/>
      <c r="G36" s="105"/>
      <c r="H36" s="105"/>
      <c r="I36" s="105"/>
      <c r="J36" s="105"/>
      <c r="K36" s="105"/>
      <c r="L36" s="105"/>
      <c r="M36" s="285"/>
      <c r="N36" s="285"/>
      <c r="O36" s="7"/>
      <c r="P36" s="134"/>
      <c r="Q36" s="134"/>
    </row>
    <row r="37" spans="1:19" s="135" customFormat="1" ht="14.4">
      <c r="A37" s="133">
        <v>26</v>
      </c>
      <c r="B37" s="203"/>
      <c r="C37" s="204"/>
      <c r="D37" s="105"/>
      <c r="E37" s="105"/>
      <c r="F37" s="105"/>
      <c r="G37" s="105"/>
      <c r="H37" s="105"/>
      <c r="I37" s="105"/>
      <c r="J37" s="105"/>
      <c r="K37" s="105"/>
      <c r="L37" s="105"/>
      <c r="M37" s="285"/>
      <c r="N37" s="285"/>
      <c r="O37" s="7"/>
      <c r="P37" s="134"/>
      <c r="Q37" s="134"/>
      <c r="S37" s="136"/>
    </row>
    <row r="38" spans="1:19" s="135" customFormat="1" ht="14.4">
      <c r="A38" s="133">
        <v>27</v>
      </c>
      <c r="B38" s="203"/>
      <c r="C38" s="204"/>
      <c r="D38" s="105"/>
      <c r="E38" s="105"/>
      <c r="F38" s="105"/>
      <c r="G38" s="105"/>
      <c r="H38" s="105"/>
      <c r="I38" s="105"/>
      <c r="J38" s="105"/>
      <c r="K38" s="105"/>
      <c r="L38" s="105"/>
      <c r="M38" s="285"/>
      <c r="N38" s="285"/>
      <c r="O38" s="7"/>
      <c r="P38" s="134"/>
      <c r="Q38" s="134"/>
    </row>
    <row r="39" spans="1:19" s="135" customFormat="1" ht="14.4">
      <c r="A39" s="133">
        <v>28</v>
      </c>
      <c r="B39" s="203"/>
      <c r="C39" s="204"/>
      <c r="D39" s="105"/>
      <c r="E39" s="105"/>
      <c r="F39" s="105"/>
      <c r="G39" s="105"/>
      <c r="H39" s="105"/>
      <c r="I39" s="105"/>
      <c r="J39" s="105"/>
      <c r="K39" s="105"/>
      <c r="L39" s="105"/>
      <c r="M39" s="285"/>
      <c r="N39" s="285"/>
      <c r="O39" s="7"/>
      <c r="P39" s="134"/>
      <c r="Q39" s="134"/>
    </row>
    <row r="40" spans="1:19" s="135" customFormat="1" ht="14.4">
      <c r="A40" s="133">
        <v>29</v>
      </c>
      <c r="B40" s="203"/>
      <c r="C40" s="204"/>
      <c r="D40" s="105"/>
      <c r="E40" s="105"/>
      <c r="F40" s="105"/>
      <c r="G40" s="105"/>
      <c r="H40" s="105"/>
      <c r="I40" s="105"/>
      <c r="J40" s="105"/>
      <c r="K40" s="105"/>
      <c r="L40" s="105"/>
      <c r="M40" s="285"/>
      <c r="N40" s="285"/>
      <c r="O40" s="7"/>
      <c r="P40" s="134"/>
      <c r="Q40" s="134"/>
    </row>
    <row r="41" spans="1:19" s="135" customFormat="1" ht="14.4">
      <c r="A41" s="133">
        <v>30</v>
      </c>
      <c r="B41" s="203"/>
      <c r="C41" s="204"/>
      <c r="D41" s="105"/>
      <c r="E41" s="105"/>
      <c r="F41" s="105"/>
      <c r="G41" s="105"/>
      <c r="H41" s="105"/>
      <c r="I41" s="105"/>
      <c r="J41" s="105"/>
      <c r="K41" s="105"/>
      <c r="L41" s="105"/>
      <c r="M41" s="285"/>
      <c r="N41" s="285"/>
      <c r="O41" s="7"/>
      <c r="P41" s="134"/>
      <c r="Q41" s="134"/>
    </row>
    <row r="42" spans="1:19" s="135" customFormat="1" ht="14.4">
      <c r="A42" s="133">
        <v>31</v>
      </c>
      <c r="B42" s="203"/>
      <c r="C42" s="204"/>
      <c r="D42" s="105"/>
      <c r="E42" s="105"/>
      <c r="F42" s="105"/>
      <c r="G42" s="105"/>
      <c r="H42" s="105"/>
      <c r="I42" s="105"/>
      <c r="J42" s="105"/>
      <c r="K42" s="105"/>
      <c r="L42" s="105"/>
      <c r="M42" s="285"/>
      <c r="N42" s="285"/>
      <c r="O42" s="7"/>
      <c r="P42" s="134"/>
      <c r="Q42" s="134"/>
    </row>
    <row r="43" spans="1:19" s="135" customFormat="1" ht="14.4">
      <c r="A43" s="133">
        <v>32</v>
      </c>
      <c r="B43" s="203"/>
      <c r="C43" s="204"/>
      <c r="D43" s="105"/>
      <c r="E43" s="105"/>
      <c r="F43" s="105"/>
      <c r="G43" s="105"/>
      <c r="H43" s="105"/>
      <c r="I43" s="105"/>
      <c r="J43" s="105"/>
      <c r="K43" s="105"/>
      <c r="L43" s="105"/>
      <c r="M43" s="285"/>
      <c r="N43" s="285"/>
      <c r="O43" s="7"/>
      <c r="P43" s="134"/>
      <c r="Q43" s="134"/>
    </row>
    <row r="44" spans="1:19" s="135" customFormat="1" ht="15" customHeight="1">
      <c r="A44" s="133"/>
      <c r="B44" s="286" t="s">
        <v>86</v>
      </c>
      <c r="C44" s="287"/>
      <c r="D44" s="137">
        <f>SUM(D12:D43)</f>
        <v>0</v>
      </c>
      <c r="E44" s="137">
        <f>SUM(E12:E43)</f>
        <v>0</v>
      </c>
      <c r="F44" s="137">
        <f>SUM(F12:F43)</f>
        <v>0</v>
      </c>
      <c r="G44" s="137">
        <f>SUM(G12:G43)</f>
        <v>0</v>
      </c>
      <c r="H44" s="138"/>
      <c r="I44" s="138"/>
      <c r="J44" s="138"/>
      <c r="K44" s="138"/>
      <c r="L44" s="138"/>
      <c r="M44" s="145"/>
      <c r="N44" s="166"/>
      <c r="O44" s="139" t="s">
        <v>87</v>
      </c>
      <c r="P44" s="140"/>
      <c r="Q44" s="134"/>
    </row>
    <row r="45" spans="1:19" s="135" customFormat="1" ht="14.4">
      <c r="A45" s="133"/>
      <c r="B45" s="141"/>
      <c r="C45" s="142"/>
      <c r="D45" s="143">
        <f>PRODUCT(D6,D44)</f>
        <v>0</v>
      </c>
      <c r="E45" s="143">
        <f t="shared" ref="E45:G45" si="0">PRODUCT(E6,E44)</f>
        <v>0</v>
      </c>
      <c r="F45" s="143">
        <f t="shared" si="0"/>
        <v>0</v>
      </c>
      <c r="G45" s="143">
        <f t="shared" si="0"/>
        <v>0</v>
      </c>
      <c r="H45" s="288"/>
      <c r="I45" s="289"/>
      <c r="J45" s="289"/>
      <c r="K45" s="144"/>
      <c r="L45" s="144"/>
      <c r="M45" s="144"/>
      <c r="N45" s="144"/>
      <c r="O45" s="209">
        <f>SUM(D45:G45)</f>
        <v>0</v>
      </c>
      <c r="P45" s="209"/>
      <c r="Q45" s="134"/>
    </row>
    <row r="46" spans="1:19" s="135" customFormat="1" ht="15" customHeight="1">
      <c r="A46" s="133"/>
      <c r="B46" s="290" t="s">
        <v>88</v>
      </c>
      <c r="C46" s="291"/>
      <c r="D46" s="145"/>
      <c r="E46" s="145"/>
      <c r="F46" s="145"/>
      <c r="G46" s="145"/>
      <c r="H46" s="146">
        <f>SUM(H12:H43)</f>
        <v>0</v>
      </c>
      <c r="I46" s="146">
        <f>SUM(I12:I43)</f>
        <v>0</v>
      </c>
      <c r="J46" s="146">
        <f>SUM(J12:J43)</f>
        <v>0</v>
      </c>
      <c r="K46" s="146">
        <f>SUM(K12:K43)</f>
        <v>0</v>
      </c>
      <c r="L46" s="147">
        <f>SUM(L12:L43)</f>
        <v>0</v>
      </c>
      <c r="M46" s="292"/>
      <c r="N46" s="293"/>
      <c r="O46" s="296" t="s">
        <v>89</v>
      </c>
      <c r="P46" s="297"/>
      <c r="Q46" s="134"/>
    </row>
    <row r="47" spans="1:19" s="135" customFormat="1" ht="14.4">
      <c r="A47" s="133"/>
      <c r="B47" s="148"/>
      <c r="C47" s="149"/>
      <c r="D47" s="150"/>
      <c r="E47" s="150"/>
      <c r="F47" s="150"/>
      <c r="G47" s="151"/>
      <c r="H47" s="152">
        <f>PRODUCT(H6,H46)</f>
        <v>0</v>
      </c>
      <c r="I47" s="152">
        <f t="shared" ref="I47:L47" si="1">PRODUCT(I6,I46)</f>
        <v>0</v>
      </c>
      <c r="J47" s="152">
        <f t="shared" si="1"/>
        <v>0</v>
      </c>
      <c r="K47" s="152">
        <f t="shared" si="1"/>
        <v>0</v>
      </c>
      <c r="L47" s="153">
        <f t="shared" si="1"/>
        <v>0</v>
      </c>
      <c r="M47" s="294"/>
      <c r="N47" s="295"/>
      <c r="O47" s="210">
        <f>SUM(H47:L47)</f>
        <v>0</v>
      </c>
      <c r="P47" s="2"/>
      <c r="Q47" s="134"/>
    </row>
    <row r="48" spans="1:19" s="135" customFormat="1" ht="14.4">
      <c r="A48" s="133"/>
      <c r="B48" s="305" t="s">
        <v>90</v>
      </c>
      <c r="C48" s="306"/>
      <c r="D48" s="138"/>
      <c r="E48" s="138"/>
      <c r="F48" s="138"/>
      <c r="G48" s="138"/>
      <c r="H48" s="154"/>
      <c r="I48" s="154"/>
      <c r="J48" s="154"/>
      <c r="K48" s="154"/>
      <c r="L48" s="155">
        <v>5</v>
      </c>
      <c r="M48" s="298"/>
      <c r="N48" s="299"/>
      <c r="O48" s="307" t="s">
        <v>91</v>
      </c>
      <c r="P48" s="308"/>
      <c r="Q48" s="134"/>
    </row>
    <row r="49" spans="1:17" s="135" customFormat="1" ht="14.4">
      <c r="A49" s="133"/>
      <c r="B49" s="156"/>
      <c r="C49" s="157"/>
      <c r="D49" s="150"/>
      <c r="E49" s="150"/>
      <c r="F49" s="150"/>
      <c r="G49" s="150"/>
      <c r="H49" s="158"/>
      <c r="I49" s="158"/>
      <c r="J49" s="158"/>
      <c r="K49" s="158"/>
      <c r="L49" s="159"/>
      <c r="M49" s="300"/>
      <c r="N49" s="301"/>
      <c r="O49" s="211">
        <f>SUM(M49:N49)</f>
        <v>0</v>
      </c>
      <c r="P49" s="210"/>
      <c r="Q49" s="134"/>
    </row>
    <row r="50" spans="1:17" customFormat="1" ht="14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</sheetData>
  <sheetProtection algorithmName="SHA-512" hashValue="waIkirHT2slplMSX43Z0cnKyiNa3XhbPk2Uj/UI6oX7M202a5CfDy53j77K51TTEySyVuKZtyh3DbzjAIvPNNQ==" saltValue="58odNKbxmsKwtBxj0espJA==" spinCount="100000" sheet="1" objects="1" scenarios="1"/>
  <protectedRanges>
    <protectedRange sqref="B12:N43" name="Range2"/>
    <protectedRange sqref="D2:E3" name="C"/>
  </protectedRanges>
  <mergeCells count="53">
    <mergeCell ref="D2:H2"/>
    <mergeCell ref="B3:B5"/>
    <mergeCell ref="D3:G3"/>
    <mergeCell ref="H3:L3"/>
    <mergeCell ref="M3:N3"/>
    <mergeCell ref="C4:C6"/>
    <mergeCell ref="M4:N6"/>
    <mergeCell ref="B48:C48"/>
    <mergeCell ref="O48:P48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48:N48"/>
    <mergeCell ref="M49:N49"/>
    <mergeCell ref="M7:N7"/>
    <mergeCell ref="M8:N8"/>
    <mergeCell ref="M9:N9"/>
    <mergeCell ref="B44:C44"/>
    <mergeCell ref="H45:J45"/>
    <mergeCell ref="B46:C46"/>
    <mergeCell ref="M46:N47"/>
    <mergeCell ref="O46:P46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43:N43"/>
    <mergeCell ref="M38:N38"/>
    <mergeCell ref="M39:N39"/>
    <mergeCell ref="M40:N40"/>
    <mergeCell ref="M41:N41"/>
    <mergeCell ref="M42:N42"/>
  </mergeCells>
  <dataValidations count="2">
    <dataValidation type="list" allowBlank="1" showInputMessage="1" showErrorMessage="1" sqref="D12:M43" xr:uid="{00000000-0002-0000-0400-000000000000}">
      <formula1>"1"</formula1>
    </dataValidation>
    <dataValidation type="list" allowBlank="1" showInputMessage="1" showErrorMessage="1" sqref="C12:C43" xr:uid="{00000000-0002-0000-0400-000001000000}">
      <formula1>"M, F"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zoomScale="90" zoomScaleNormal="90" zoomScaleSheetLayoutView="112" workbookViewId="0">
      <selection activeCell="B4" sqref="B4"/>
    </sheetView>
  </sheetViews>
  <sheetFormatPr defaultRowHeight="14.4"/>
  <cols>
    <col min="1" max="1" width="2.33203125" customWidth="1"/>
    <col min="2" max="2" width="100" customWidth="1"/>
    <col min="3" max="3" width="107.109375" customWidth="1"/>
  </cols>
  <sheetData>
    <row r="1" spans="1:2" ht="17.399999999999999">
      <c r="A1" s="15"/>
      <c r="B1" s="64">
        <f>'Club Registration'!D3</f>
        <v>0</v>
      </c>
    </row>
    <row r="2" spans="1:2" ht="135" customHeight="1">
      <c r="A2" s="65">
        <v>1</v>
      </c>
      <c r="B2" s="94" t="s">
        <v>38</v>
      </c>
    </row>
    <row r="3" spans="1:2" ht="135" customHeight="1">
      <c r="A3" s="65">
        <v>2</v>
      </c>
      <c r="B3" s="94" t="s">
        <v>38</v>
      </c>
    </row>
    <row r="4" spans="1:2" ht="135" customHeight="1">
      <c r="A4" s="65">
        <v>3</v>
      </c>
      <c r="B4" s="94" t="s">
        <v>38</v>
      </c>
    </row>
    <row r="5" spans="1:2" s="92" customFormat="1" ht="135" customHeight="1">
      <c r="A5" s="93">
        <v>4</v>
      </c>
      <c r="B5" s="94" t="s">
        <v>38</v>
      </c>
    </row>
  </sheetData>
  <pageMargins left="0.7" right="0.7" top="0.75" bottom="0.75" header="0.3" footer="0.3"/>
  <pageSetup scale="88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C589-257C-4EE2-AFC3-1B2451D75D00}">
  <sheetPr>
    <tabColor rgb="FFFF99FF"/>
  </sheetPr>
  <dimension ref="B1:J40"/>
  <sheetViews>
    <sheetView tabSelected="1" topLeftCell="A14" zoomScaleSheetLayoutView="80" workbookViewId="0">
      <selection activeCell="L26" sqref="L26"/>
    </sheetView>
  </sheetViews>
  <sheetFormatPr defaultRowHeight="14.4"/>
  <cols>
    <col min="1" max="1" width="1.33203125" customWidth="1"/>
    <col min="2" max="2" width="14.44140625" customWidth="1"/>
    <col min="3" max="3" width="20.6640625" customWidth="1"/>
    <col min="4" max="4" width="15.44140625" customWidth="1"/>
    <col min="5" max="5" width="10.5546875" customWidth="1"/>
    <col min="8" max="8" width="6.109375" customWidth="1"/>
    <col min="9" max="9" width="1.6640625" customWidth="1"/>
  </cols>
  <sheetData>
    <row r="1" spans="2:8" ht="7.5" customHeight="1" thickBot="1"/>
    <row r="2" spans="2:8" ht="102" customHeight="1">
      <c r="B2" s="347"/>
      <c r="C2" s="348"/>
      <c r="D2" s="348"/>
      <c r="E2" s="348"/>
      <c r="F2" s="348"/>
      <c r="G2" s="348"/>
      <c r="H2" s="349"/>
    </row>
    <row r="3" spans="2:8">
      <c r="B3" s="34" t="s">
        <v>103</v>
      </c>
      <c r="H3" s="35"/>
    </row>
    <row r="4" spans="2:8">
      <c r="B4" s="34"/>
      <c r="H4" s="35"/>
    </row>
    <row r="5" spans="2:8" ht="21">
      <c r="B5" s="39" t="s">
        <v>44</v>
      </c>
      <c r="C5" s="4">
        <f>'Club Registration'!D7</f>
        <v>0</v>
      </c>
      <c r="D5" s="9" t="s">
        <v>59</v>
      </c>
      <c r="E5" s="350">
        <f>'Club Registration'!D3</f>
        <v>0</v>
      </c>
      <c r="F5" s="350"/>
      <c r="G5" s="350"/>
      <c r="H5" s="351"/>
    </row>
    <row r="6" spans="2:8">
      <c r="B6" s="40" t="s">
        <v>19</v>
      </c>
      <c r="C6" s="4">
        <f>'Club Registration'!D8</f>
        <v>0</v>
      </c>
      <c r="E6" s="350"/>
      <c r="F6" s="350"/>
      <c r="G6" s="350"/>
      <c r="H6" s="351"/>
    </row>
    <row r="7" spans="2:8">
      <c r="B7" s="40" t="s">
        <v>19</v>
      </c>
      <c r="C7" s="4">
        <f>'Club Registration'!D9</f>
        <v>0</v>
      </c>
      <c r="H7" s="35"/>
    </row>
    <row r="8" spans="2:8">
      <c r="B8" s="40" t="s">
        <v>21</v>
      </c>
      <c r="C8" s="4">
        <f>'Club Registration'!D10</f>
        <v>0</v>
      </c>
      <c r="H8" s="35"/>
    </row>
    <row r="9" spans="2:8">
      <c r="B9" s="40" t="s">
        <v>22</v>
      </c>
      <c r="C9" s="4" t="str">
        <f>'Club Registration'!D11</f>
        <v xml:space="preserve">VA </v>
      </c>
      <c r="H9" s="35"/>
    </row>
    <row r="10" spans="2:8">
      <c r="B10" s="40" t="s">
        <v>23</v>
      </c>
      <c r="C10" s="4">
        <f>'Club Registration'!D12</f>
        <v>0</v>
      </c>
      <c r="H10" s="35"/>
    </row>
    <row r="11" spans="2:8">
      <c r="B11" s="40" t="s">
        <v>24</v>
      </c>
      <c r="C11" s="4">
        <f>'Club Registration'!D13</f>
        <v>0</v>
      </c>
      <c r="H11" s="35"/>
    </row>
    <row r="12" spans="2:8">
      <c r="B12" s="40" t="s">
        <v>25</v>
      </c>
      <c r="C12" s="4">
        <f>'Club Registration'!D14</f>
        <v>0</v>
      </c>
      <c r="H12" s="35"/>
    </row>
    <row r="13" spans="2:8">
      <c r="B13" s="34"/>
      <c r="H13" s="35"/>
    </row>
    <row r="14" spans="2:8" s="28" customFormat="1" ht="15.6">
      <c r="B14" s="342" t="s">
        <v>45</v>
      </c>
      <c r="C14" s="343"/>
      <c r="D14" s="29" t="s">
        <v>46</v>
      </c>
      <c r="E14" s="31" t="s">
        <v>47</v>
      </c>
      <c r="F14" s="344" t="s">
        <v>48</v>
      </c>
      <c r="G14" s="345"/>
      <c r="H14" s="346"/>
    </row>
    <row r="15" spans="2:8">
      <c r="B15" s="352">
        <f>C5</f>
        <v>0</v>
      </c>
      <c r="C15" s="353"/>
      <c r="D15" s="32">
        <v>45732</v>
      </c>
      <c r="E15" s="30" t="s">
        <v>53</v>
      </c>
      <c r="F15" s="354" t="s">
        <v>103</v>
      </c>
      <c r="G15" s="355"/>
      <c r="H15" s="356"/>
    </row>
    <row r="16" spans="2:8" ht="15.6">
      <c r="B16" s="342" t="s">
        <v>49</v>
      </c>
      <c r="C16" s="343"/>
      <c r="D16" s="29" t="s">
        <v>50</v>
      </c>
      <c r="E16" s="29" t="s">
        <v>51</v>
      </c>
      <c r="F16" s="344" t="s">
        <v>52</v>
      </c>
      <c r="G16" s="345"/>
      <c r="H16" s="346"/>
    </row>
    <row r="17" spans="2:10">
      <c r="B17" s="338" t="s">
        <v>94</v>
      </c>
      <c r="C17" s="339"/>
      <c r="D17" s="3">
        <f>'Club Registration'!D17</f>
        <v>0</v>
      </c>
      <c r="E17" s="33">
        <f>'Club Registration'!F17</f>
        <v>48</v>
      </c>
      <c r="F17" s="334">
        <f>D17*E17</f>
        <v>0</v>
      </c>
      <c r="G17" s="334"/>
      <c r="H17" s="335"/>
      <c r="J17" t="s">
        <v>94</v>
      </c>
    </row>
    <row r="18" spans="2:10" ht="30" customHeight="1">
      <c r="B18" s="397" t="s">
        <v>111</v>
      </c>
      <c r="C18" s="398"/>
      <c r="D18" s="3">
        <f>'Club Registration'!D18</f>
        <v>0</v>
      </c>
      <c r="E18" s="33">
        <f>'Club Registration'!F18</f>
        <v>5</v>
      </c>
      <c r="F18" s="334">
        <f>D18*E18</f>
        <v>0</v>
      </c>
      <c r="G18" s="334"/>
      <c r="H18" s="335"/>
      <c r="J18" t="s">
        <v>39</v>
      </c>
    </row>
    <row r="19" spans="2:10">
      <c r="B19" s="338" t="s">
        <v>41</v>
      </c>
      <c r="C19" s="339"/>
      <c r="D19" s="3">
        <f>'Club Registration'!D20</f>
        <v>0</v>
      </c>
      <c r="E19" s="33"/>
      <c r="F19" s="334">
        <f>D19</f>
        <v>0</v>
      </c>
      <c r="G19" s="334"/>
      <c r="H19" s="335"/>
      <c r="J19" t="s">
        <v>41</v>
      </c>
    </row>
    <row r="20" spans="2:10">
      <c r="B20" s="340" t="s">
        <v>92</v>
      </c>
      <c r="C20" s="341"/>
      <c r="D20" s="3"/>
      <c r="E20" s="33"/>
      <c r="F20" s="334">
        <f>'Club Registration'!H21</f>
        <v>0</v>
      </c>
      <c r="G20" s="334"/>
      <c r="H20" s="335"/>
      <c r="J20" t="s">
        <v>92</v>
      </c>
    </row>
    <row r="21" spans="2:10">
      <c r="B21" s="340" t="s">
        <v>70</v>
      </c>
      <c r="C21" s="341"/>
      <c r="D21" s="3"/>
      <c r="E21" s="33"/>
      <c r="F21" s="334">
        <f>'Club Registration'!H22</f>
        <v>0</v>
      </c>
      <c r="G21" s="334"/>
      <c r="H21" s="335"/>
      <c r="J21" t="s">
        <v>70</v>
      </c>
    </row>
    <row r="22" spans="2:10" ht="29.25" customHeight="1">
      <c r="B22" s="332" t="s">
        <v>108</v>
      </c>
      <c r="C22" s="333"/>
      <c r="D22" s="3"/>
      <c r="E22" s="33"/>
      <c r="F22" s="334">
        <f>'Club Registration'!H23</f>
        <v>0</v>
      </c>
      <c r="G22" s="334"/>
      <c r="H22" s="335"/>
      <c r="J22" t="s">
        <v>108</v>
      </c>
    </row>
    <row r="23" spans="2:10">
      <c r="B23" s="332"/>
      <c r="C23" s="333"/>
      <c r="D23" s="3"/>
      <c r="E23" s="33"/>
      <c r="F23" s="334"/>
      <c r="G23" s="334"/>
      <c r="H23" s="335"/>
    </row>
    <row r="24" spans="2:10">
      <c r="B24" s="336"/>
      <c r="C24" s="337"/>
      <c r="D24" s="324"/>
      <c r="E24" s="324"/>
      <c r="F24" s="324"/>
      <c r="G24" s="325"/>
      <c r="H24" s="326"/>
    </row>
    <row r="25" spans="2:10">
      <c r="B25" s="34"/>
      <c r="D25" s="324" t="s">
        <v>55</v>
      </c>
      <c r="E25" s="324"/>
      <c r="F25" s="324"/>
      <c r="G25" s="325">
        <f>'Club Registration'!H25</f>
        <v>0</v>
      </c>
      <c r="H25" s="326"/>
    </row>
    <row r="26" spans="2:10" ht="15" thickBot="1">
      <c r="B26" s="34"/>
      <c r="D26" s="324" t="s">
        <v>54</v>
      </c>
      <c r="E26" s="324"/>
      <c r="F26" s="324"/>
      <c r="G26" s="327"/>
      <c r="H26" s="328"/>
    </row>
    <row r="27" spans="2:10" ht="15" thickBot="1">
      <c r="B27" s="34"/>
      <c r="D27" s="329" t="s">
        <v>56</v>
      </c>
      <c r="E27" s="324"/>
      <c r="F27" s="324"/>
      <c r="G27" s="330">
        <f>G25-G26</f>
        <v>0</v>
      </c>
      <c r="H27" s="331"/>
    </row>
    <row r="28" spans="2:10">
      <c r="B28" s="34"/>
      <c r="G28" s="283"/>
      <c r="H28" s="323"/>
    </row>
    <row r="29" spans="2:10">
      <c r="B29" s="34"/>
      <c r="H29" s="35"/>
    </row>
    <row r="30" spans="2:10">
      <c r="B30" s="34"/>
      <c r="H30" s="35"/>
    </row>
    <row r="31" spans="2:10">
      <c r="B31" s="34"/>
      <c r="H31" s="35"/>
    </row>
    <row r="32" spans="2:10">
      <c r="B32" s="34"/>
      <c r="H32" s="35"/>
    </row>
    <row r="33" spans="2:8">
      <c r="B33" s="34"/>
      <c r="H33" s="35"/>
    </row>
    <row r="34" spans="2:8">
      <c r="B34" s="34"/>
      <c r="H34" s="35"/>
    </row>
    <row r="35" spans="2:8">
      <c r="B35" s="34"/>
      <c r="H35" s="35"/>
    </row>
    <row r="36" spans="2:8">
      <c r="B36" s="34"/>
      <c r="H36" s="35"/>
    </row>
    <row r="37" spans="2:8">
      <c r="B37" s="34"/>
      <c r="H37" s="35"/>
    </row>
    <row r="38" spans="2:8">
      <c r="B38" s="34"/>
      <c r="H38" s="35"/>
    </row>
    <row r="39" spans="2:8">
      <c r="B39" s="34"/>
      <c r="H39" s="35"/>
    </row>
    <row r="40" spans="2:8" ht="15" thickBot="1">
      <c r="B40" s="36"/>
      <c r="C40" s="37"/>
      <c r="D40" s="37"/>
      <c r="E40" s="37"/>
      <c r="F40" s="37"/>
      <c r="G40" s="37"/>
      <c r="H40" s="38"/>
    </row>
  </sheetData>
  <sheetProtection algorithmName="SHA-512" hashValue="8ConF0bTcnsn9NSJUSEEqp9kKEJ3KY1860FNRj/aD8GYIuUFAi8P21MlpCL3wB6gn2ca6F09TI8w0TuZMYi8Zg==" saltValue="wL5Vy2D0HsYZ3ydWKC1a4Q==" spinCount="100000" sheet="1" objects="1" scenarios="1"/>
  <mergeCells count="32">
    <mergeCell ref="B2:H2"/>
    <mergeCell ref="E5:H6"/>
    <mergeCell ref="B14:C14"/>
    <mergeCell ref="F14:H14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4:C24"/>
    <mergeCell ref="D24:F24"/>
    <mergeCell ref="G24:H24"/>
    <mergeCell ref="G28:H28"/>
    <mergeCell ref="D25:F25"/>
    <mergeCell ref="G25:H25"/>
    <mergeCell ref="D26:F26"/>
    <mergeCell ref="G26:H26"/>
    <mergeCell ref="D27:F27"/>
    <mergeCell ref="G27:H2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14"/>
  <sheetViews>
    <sheetView workbookViewId="0">
      <selection activeCell="B2" sqref="B2:C14"/>
    </sheetView>
  </sheetViews>
  <sheetFormatPr defaultRowHeight="14.4"/>
  <cols>
    <col min="2" max="2" width="11" customWidth="1"/>
  </cols>
  <sheetData>
    <row r="2" spans="2:3">
      <c r="B2" s="2" t="s">
        <v>57</v>
      </c>
      <c r="C2" s="3" t="s">
        <v>58</v>
      </c>
    </row>
    <row r="3" spans="2:3">
      <c r="B3" s="2">
        <v>2005</v>
      </c>
      <c r="C3" s="3" t="s">
        <v>13</v>
      </c>
    </row>
    <row r="4" spans="2:3">
      <c r="B4" s="2">
        <v>2006</v>
      </c>
      <c r="C4" s="3">
        <v>18</v>
      </c>
    </row>
    <row r="5" spans="2:3">
      <c r="B5" s="2">
        <v>2007</v>
      </c>
      <c r="C5" s="3">
        <v>17</v>
      </c>
    </row>
    <row r="6" spans="2:3">
      <c r="B6" s="2">
        <v>2008</v>
      </c>
      <c r="C6" s="3">
        <v>16</v>
      </c>
    </row>
    <row r="7" spans="2:3">
      <c r="B7" s="2">
        <v>2009</v>
      </c>
      <c r="C7" s="3">
        <v>15</v>
      </c>
    </row>
    <row r="8" spans="2:3">
      <c r="B8" s="2">
        <v>2010</v>
      </c>
      <c r="C8" s="3">
        <v>14</v>
      </c>
    </row>
    <row r="9" spans="2:3">
      <c r="B9" s="2">
        <v>2011</v>
      </c>
      <c r="C9" s="3">
        <v>13</v>
      </c>
    </row>
    <row r="10" spans="2:3">
      <c r="B10" s="2">
        <v>2012</v>
      </c>
      <c r="C10" s="3">
        <v>12</v>
      </c>
    </row>
    <row r="11" spans="2:3">
      <c r="B11" s="2">
        <v>2013</v>
      </c>
      <c r="C11" s="3">
        <v>11</v>
      </c>
    </row>
    <row r="12" spans="2:3">
      <c r="B12" s="2">
        <v>2014</v>
      </c>
      <c r="C12" s="3">
        <v>10</v>
      </c>
    </row>
    <row r="13" spans="2:3">
      <c r="B13" s="2">
        <v>2015</v>
      </c>
      <c r="C13" s="3">
        <v>9</v>
      </c>
    </row>
    <row r="14" spans="2:3">
      <c r="B14" s="2">
        <v>2016</v>
      </c>
      <c r="C14" s="3">
        <v>8</v>
      </c>
    </row>
  </sheetData>
  <sheetProtection sheet="1" objects="1" scenarios="1"/>
  <sortState xmlns:xlrd2="http://schemas.microsoft.com/office/spreadsheetml/2017/richdata2" ref="C6:C14">
    <sortCondition descending="1" ref="C6:C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Cover Page</vt:lpstr>
      <vt:lpstr>Club Registration</vt:lpstr>
      <vt:lpstr>Competitor Info</vt:lpstr>
      <vt:lpstr>Adults &amp; Non-Competitors</vt:lpstr>
      <vt:lpstr>Lodging &amp; Meals</vt:lpstr>
      <vt:lpstr>Notes and requests</vt:lpstr>
      <vt:lpstr>Invoice</vt:lpstr>
      <vt:lpstr>Ages</vt:lpstr>
      <vt:lpstr>'Adults &amp; Non-Competitors'!Print_Area</vt:lpstr>
      <vt:lpstr>'Notes and requests'!Print_Area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LYNN'S 6420</dc:creator>
  <cp:lastModifiedBy>Lynn Wheeless</cp:lastModifiedBy>
  <cp:lastPrinted>2025-01-21T19:00:37Z</cp:lastPrinted>
  <dcterms:created xsi:type="dcterms:W3CDTF">2022-01-19T14:32:39Z</dcterms:created>
  <dcterms:modified xsi:type="dcterms:W3CDTF">2025-01-21T21:06:53Z</dcterms:modified>
</cp:coreProperties>
</file>